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ВІДДІЛЕННЯ\Стипендія\Рейтинги\Зимова 2021-2022\Рейтинг зимова сесія 2021-2022 н.р\"/>
    </mc:Choice>
  </mc:AlternateContent>
  <bookViews>
    <workbookView xWindow="0" yWindow="0" windowWidth="21570" windowHeight="8160" tabRatio="965"/>
  </bookViews>
  <sheets>
    <sheet name="Ліміти стипендіатів" sheetId="15" r:id="rId1"/>
    <sheet name="ГДД-121, 120" sheetId="1" r:id="rId2"/>
    <sheet name="БОД-120,121" sheetId="11" r:id="rId3"/>
    <sheet name="МХД-121" sheetId="12" r:id="rId4"/>
    <sheet name="ЕД-120,121" sheetId="14" r:id="rId5"/>
    <sheet name="ДЗД-221,119,220,118,219" sheetId="16" r:id="rId6"/>
    <sheet name="БОД-221,119,220" sheetId="17" r:id="rId7"/>
    <sheet name="МХД-119,220" sheetId="18" r:id="rId8"/>
    <sheet name="ЕД-221,119,118,219" sheetId="19" r:id="rId9"/>
    <sheet name="АВД-221,220,118,219" sheetId="20" r:id="rId10"/>
    <sheet name="ТХД-118,219" sheetId="21" r:id="rId11"/>
    <sheet name="Додаток 6" sheetId="9" r:id="rId12"/>
    <sheet name="Додаток 7" sheetId="10" r:id="rId13"/>
  </sheets>
  <definedNames>
    <definedName name="_xlnm._FilterDatabase" localSheetId="6" hidden="1">'БОД-221,119,220'!$A$11:$K$24</definedName>
    <definedName name="_xlnm._FilterDatabase" localSheetId="5" hidden="1">'ДЗД-221,119,220,118,219'!$A$8:$L$43</definedName>
  </definedNames>
  <calcPr calcId="152511"/>
</workbook>
</file>

<file path=xl/calcChain.xml><?xml version="1.0" encoding="utf-8"?>
<calcChain xmlns="http://schemas.openxmlformats.org/spreadsheetml/2006/main">
  <c r="J17" i="21" l="1"/>
  <c r="K17" i="21" s="1"/>
  <c r="J16" i="21"/>
  <c r="K16" i="21" s="1"/>
  <c r="J15" i="21"/>
  <c r="K15" i="21" s="1"/>
  <c r="J14" i="21"/>
  <c r="K14" i="21" s="1"/>
  <c r="J13" i="21"/>
  <c r="K13" i="21" s="1"/>
  <c r="J12" i="21"/>
  <c r="K12" i="21" s="1"/>
  <c r="J11" i="21"/>
  <c r="K11" i="21" s="1"/>
  <c r="J59" i="20"/>
  <c r="K59" i="20" s="1"/>
  <c r="J58" i="20"/>
  <c r="K58" i="20" s="1"/>
  <c r="J57" i="20"/>
  <c r="K57" i="20" s="1"/>
  <c r="J56" i="20"/>
  <c r="K56" i="20" s="1"/>
  <c r="J55" i="20"/>
  <c r="K55" i="20" s="1"/>
  <c r="J54" i="20"/>
  <c r="K54" i="20" s="1"/>
  <c r="J53" i="20"/>
  <c r="J52" i="20"/>
  <c r="J51" i="20"/>
  <c r="K51" i="20" s="1"/>
  <c r="J50" i="20"/>
  <c r="K50" i="20" s="1"/>
  <c r="J49" i="20"/>
  <c r="K49" i="20" s="1"/>
  <c r="J48" i="20"/>
  <c r="K48" i="20" s="1"/>
  <c r="J47" i="20"/>
  <c r="K47" i="20" s="1"/>
  <c r="J46" i="20"/>
  <c r="K46" i="20" s="1"/>
  <c r="J45" i="20"/>
  <c r="K45" i="20" s="1"/>
  <c r="J44" i="20"/>
  <c r="K44" i="20" s="1"/>
  <c r="J43" i="20"/>
  <c r="K43" i="20" s="1"/>
  <c r="J42" i="20"/>
  <c r="K42" i="20" s="1"/>
  <c r="J41" i="20"/>
  <c r="K41" i="20" s="1"/>
  <c r="J40" i="20"/>
  <c r="K40" i="20" s="1"/>
  <c r="J39" i="20"/>
  <c r="K39" i="20" s="1"/>
  <c r="J38" i="20"/>
  <c r="K38" i="20" s="1"/>
  <c r="J37" i="20"/>
  <c r="K37" i="20" s="1"/>
  <c r="J36" i="20"/>
  <c r="K36" i="20" s="1"/>
  <c r="J35" i="20"/>
  <c r="K35" i="20" s="1"/>
  <c r="J34" i="20"/>
  <c r="K34" i="20" s="1"/>
  <c r="J33" i="20"/>
  <c r="K33" i="20" s="1"/>
  <c r="J32" i="20"/>
  <c r="K32" i="20" s="1"/>
  <c r="J31" i="20"/>
  <c r="K31" i="20" s="1"/>
  <c r="J30" i="20"/>
  <c r="K30" i="20" s="1"/>
  <c r="J29" i="20"/>
  <c r="K29" i="20" s="1"/>
  <c r="J28" i="20"/>
  <c r="K28" i="20" s="1"/>
  <c r="J27" i="20"/>
  <c r="K27" i="20" s="1"/>
  <c r="J26" i="20"/>
  <c r="K26" i="20" s="1"/>
  <c r="J25" i="20"/>
  <c r="K25" i="20" s="1"/>
  <c r="J24" i="20"/>
  <c r="K24" i="20" s="1"/>
  <c r="J23" i="20"/>
  <c r="K23" i="20" s="1"/>
  <c r="J22" i="20"/>
  <c r="K22" i="20" s="1"/>
  <c r="J21" i="20"/>
  <c r="K21" i="20" s="1"/>
  <c r="J20" i="20"/>
  <c r="K20" i="20" s="1"/>
  <c r="J19" i="20"/>
  <c r="K19" i="20" s="1"/>
  <c r="J18" i="20"/>
  <c r="K18" i="20" s="1"/>
  <c r="J17" i="20"/>
  <c r="K17" i="20" s="1"/>
  <c r="J16" i="20"/>
  <c r="K16" i="20" s="1"/>
  <c r="J15" i="20"/>
  <c r="K15" i="20" s="1"/>
  <c r="J14" i="20"/>
  <c r="K14" i="20" s="1"/>
  <c r="J13" i="20"/>
  <c r="K13" i="20" s="1"/>
  <c r="J12" i="20"/>
  <c r="K12" i="20" s="1"/>
  <c r="J11" i="20"/>
  <c r="K11" i="20" s="1"/>
  <c r="J57" i="19"/>
  <c r="K57" i="19" s="1"/>
  <c r="J56" i="19"/>
  <c r="K56" i="19" s="1"/>
  <c r="J55" i="19"/>
  <c r="K55" i="19" s="1"/>
  <c r="J54" i="19"/>
  <c r="K54" i="19" s="1"/>
  <c r="J53" i="19"/>
  <c r="K53" i="19" s="1"/>
  <c r="J52" i="19"/>
  <c r="K52" i="19" s="1"/>
  <c r="J51" i="19"/>
  <c r="K51" i="19" s="1"/>
  <c r="J50" i="19"/>
  <c r="K50" i="19" s="1"/>
  <c r="J49" i="19"/>
  <c r="K49" i="19" s="1"/>
  <c r="J48" i="19"/>
  <c r="K48" i="19" s="1"/>
  <c r="J47" i="19"/>
  <c r="K47" i="19" s="1"/>
  <c r="J46" i="19"/>
  <c r="K46" i="19" s="1"/>
  <c r="J45" i="19"/>
  <c r="K45" i="19" s="1"/>
  <c r="J44" i="19"/>
  <c r="K44" i="19" s="1"/>
  <c r="J43" i="19"/>
  <c r="K43" i="19" s="1"/>
  <c r="J42" i="19"/>
  <c r="K42" i="19" s="1"/>
  <c r="J41" i="19"/>
  <c r="K41" i="19" s="1"/>
  <c r="J40" i="19"/>
  <c r="K40" i="19" s="1"/>
  <c r="J39" i="19"/>
  <c r="K39" i="19" s="1"/>
  <c r="J38" i="19"/>
  <c r="K38" i="19" s="1"/>
  <c r="J37" i="19"/>
  <c r="K37" i="19" s="1"/>
  <c r="J36" i="19"/>
  <c r="K36" i="19" s="1"/>
  <c r="J35" i="19"/>
  <c r="K35" i="19" s="1"/>
  <c r="J34" i="19"/>
  <c r="K34" i="19" s="1"/>
  <c r="J33" i="19"/>
  <c r="K33" i="19" s="1"/>
  <c r="J32" i="19"/>
  <c r="K32" i="19" s="1"/>
  <c r="J31" i="19"/>
  <c r="K31" i="19" s="1"/>
  <c r="J30" i="19"/>
  <c r="K30" i="19" s="1"/>
  <c r="J29" i="19"/>
  <c r="K29" i="19" s="1"/>
  <c r="J28" i="19"/>
  <c r="K28" i="19" s="1"/>
  <c r="J27" i="19"/>
  <c r="K27" i="19" s="1"/>
  <c r="J26" i="19"/>
  <c r="K26" i="19" s="1"/>
  <c r="J25" i="19"/>
  <c r="K25" i="19" s="1"/>
  <c r="J24" i="19"/>
  <c r="K24" i="19" s="1"/>
  <c r="J23" i="19"/>
  <c r="K23" i="19" s="1"/>
  <c r="J22" i="19"/>
  <c r="K22" i="19" s="1"/>
  <c r="J21" i="19"/>
  <c r="K21" i="19" s="1"/>
  <c r="J20" i="19"/>
  <c r="K20" i="19" s="1"/>
  <c r="J19" i="19"/>
  <c r="K19" i="19" s="1"/>
  <c r="J18" i="19"/>
  <c r="K18" i="19" s="1"/>
  <c r="J17" i="19"/>
  <c r="K17" i="19" s="1"/>
  <c r="J16" i="19"/>
  <c r="K16" i="19" s="1"/>
  <c r="J15" i="19"/>
  <c r="K15" i="19" s="1"/>
  <c r="J14" i="19"/>
  <c r="K14" i="19" s="1"/>
  <c r="J13" i="19"/>
  <c r="K13" i="19" s="1"/>
  <c r="J12" i="19"/>
  <c r="K12" i="19" s="1"/>
  <c r="J11" i="19"/>
  <c r="K11" i="19" s="1"/>
  <c r="J29" i="18"/>
  <c r="K29" i="18" s="1"/>
  <c r="J19" i="18"/>
  <c r="K19" i="18" s="1"/>
  <c r="J18" i="18"/>
  <c r="K18" i="18" s="1"/>
  <c r="J17" i="18"/>
  <c r="K17" i="18" s="1"/>
  <c r="J16" i="18"/>
  <c r="K16" i="18" s="1"/>
  <c r="J15" i="18"/>
  <c r="K15" i="18" s="1"/>
  <c r="J14" i="18"/>
  <c r="K14" i="18" s="1"/>
  <c r="J13" i="18"/>
  <c r="K13" i="18" s="1"/>
  <c r="J11" i="18"/>
  <c r="K11" i="18" s="1"/>
  <c r="J19" i="17"/>
  <c r="K19" i="17" s="1"/>
  <c r="K18" i="17"/>
  <c r="J18" i="17"/>
  <c r="J17" i="17"/>
  <c r="K17" i="17" s="1"/>
  <c r="K16" i="17"/>
  <c r="J16" i="17"/>
  <c r="J15" i="17"/>
  <c r="K15" i="17" s="1"/>
  <c r="K14" i="17"/>
  <c r="J14" i="17"/>
  <c r="J13" i="17"/>
  <c r="K13" i="17" s="1"/>
  <c r="A13" i="17" s="1"/>
  <c r="K12" i="17"/>
  <c r="J12" i="17"/>
  <c r="J11" i="17"/>
  <c r="K11" i="17" s="1"/>
  <c r="A17" i="17" l="1"/>
  <c r="A11" i="17"/>
  <c r="A18" i="17"/>
  <c r="A16" i="17"/>
  <c r="A14" i="17"/>
  <c r="A12" i="17"/>
  <c r="A15" i="17"/>
  <c r="A19" i="17"/>
  <c r="K41" i="16" l="1"/>
  <c r="K40" i="16"/>
  <c r="J40" i="16"/>
  <c r="J39" i="16"/>
  <c r="K39" i="16" s="1"/>
  <c r="K38" i="16"/>
  <c r="J38" i="16"/>
  <c r="K37" i="16"/>
  <c r="K36" i="16"/>
  <c r="K35" i="16"/>
  <c r="K34" i="16"/>
  <c r="K33" i="16"/>
  <c r="K32" i="16"/>
  <c r="J31" i="16"/>
  <c r="K31" i="16" s="1"/>
  <c r="K30" i="16"/>
  <c r="K29" i="16"/>
  <c r="K28" i="16"/>
  <c r="K26" i="16"/>
  <c r="K25" i="16"/>
  <c r="K24" i="16"/>
  <c r="J23" i="16"/>
  <c r="K23" i="16" s="1"/>
  <c r="K22" i="16"/>
  <c r="J22" i="16"/>
  <c r="J21" i="16"/>
  <c r="K21" i="16" s="1"/>
  <c r="K20" i="16"/>
  <c r="J20" i="16"/>
  <c r="J19" i="16"/>
  <c r="K19" i="16" s="1"/>
  <c r="K18" i="16"/>
  <c r="J18" i="16"/>
  <c r="J17" i="16"/>
  <c r="K17" i="16" s="1"/>
  <c r="K16" i="16"/>
  <c r="J16" i="16"/>
  <c r="J15" i="16"/>
  <c r="K15" i="16" s="1"/>
  <c r="K14" i="16"/>
  <c r="J14" i="16"/>
  <c r="J13" i="16"/>
  <c r="K13" i="16" s="1"/>
  <c r="A13" i="16" s="1"/>
  <c r="K12" i="16"/>
  <c r="J12" i="16"/>
  <c r="J11" i="16"/>
  <c r="K11" i="16" s="1"/>
  <c r="A17" i="16" l="1"/>
  <c r="A21" i="16"/>
  <c r="A26" i="16"/>
  <c r="A29" i="16"/>
  <c r="A31" i="16"/>
  <c r="A41" i="16"/>
  <c r="A11" i="16"/>
  <c r="A40" i="16"/>
  <c r="A38" i="16"/>
  <c r="A37" i="16"/>
  <c r="A36" i="16"/>
  <c r="A35" i="16"/>
  <c r="A34" i="16"/>
  <c r="A33" i="16"/>
  <c r="A32" i="16"/>
  <c r="A22" i="16"/>
  <c r="A20" i="16"/>
  <c r="A18" i="16"/>
  <c r="A16" i="16"/>
  <c r="A14" i="16"/>
  <c r="A12" i="16"/>
  <c r="A15" i="16"/>
  <c r="A19" i="16"/>
  <c r="A23" i="16"/>
  <c r="A25" i="16"/>
  <c r="A28" i="16"/>
  <c r="A30" i="16"/>
  <c r="A39" i="16"/>
  <c r="A43" i="14" l="1"/>
  <c r="K43" i="14"/>
  <c r="J43" i="14"/>
  <c r="J17" i="11" l="1"/>
  <c r="K17" i="11"/>
  <c r="J27" i="1"/>
  <c r="K27" i="1"/>
  <c r="J21" i="1"/>
  <c r="K21" i="1"/>
  <c r="J24" i="1"/>
  <c r="K24" i="1"/>
  <c r="J15" i="1"/>
  <c r="K15" i="1"/>
  <c r="J20" i="1"/>
  <c r="K20" i="1"/>
  <c r="J22" i="1"/>
  <c r="K22" i="1"/>
  <c r="J31" i="11"/>
  <c r="K31" i="11"/>
  <c r="J14" i="11"/>
  <c r="K14" i="11"/>
  <c r="J12" i="11"/>
  <c r="K12" i="11"/>
  <c r="J29" i="11"/>
  <c r="K29" i="11"/>
  <c r="J21" i="11"/>
  <c r="K21" i="11"/>
  <c r="J20" i="12"/>
  <c r="K20" i="12"/>
  <c r="J19" i="12"/>
  <c r="K19" i="12"/>
  <c r="J18" i="12"/>
  <c r="K18" i="12"/>
  <c r="J17" i="12"/>
  <c r="K17" i="12"/>
  <c r="J16" i="12"/>
  <c r="K16" i="12"/>
  <c r="A16" i="12"/>
  <c r="J15" i="12"/>
  <c r="K15" i="12"/>
  <c r="J51" i="14"/>
  <c r="K51" i="14"/>
  <c r="J48" i="14"/>
  <c r="K48" i="14"/>
  <c r="J52" i="14"/>
  <c r="K52" i="14"/>
  <c r="J16" i="14"/>
  <c r="K16" i="14"/>
  <c r="J29" i="14"/>
  <c r="K29" i="14"/>
  <c r="J37" i="14"/>
  <c r="K37" i="14"/>
  <c r="J32" i="14"/>
  <c r="K32" i="14"/>
  <c r="J35" i="14"/>
  <c r="K35" i="14"/>
  <c r="J12" i="14"/>
  <c r="K12" i="14"/>
  <c r="J13" i="14"/>
  <c r="K13" i="14"/>
  <c r="J28" i="14"/>
  <c r="K28" i="14"/>
  <c r="J15" i="14"/>
  <c r="K15" i="14"/>
  <c r="J38" i="14"/>
  <c r="K38" i="14"/>
  <c r="J21" i="14"/>
  <c r="K21" i="14"/>
  <c r="J25" i="14"/>
  <c r="K25" i="14"/>
  <c r="J22" i="14"/>
  <c r="K22" i="14"/>
  <c r="J20" i="14"/>
  <c r="K20" i="14"/>
  <c r="J12" i="12"/>
  <c r="K12" i="12"/>
  <c r="J23" i="12"/>
  <c r="K23" i="12"/>
  <c r="J24" i="12"/>
  <c r="K24" i="12"/>
  <c r="A24" i="12"/>
  <c r="J14" i="12"/>
  <c r="K14" i="12"/>
  <c r="J26" i="12"/>
  <c r="K26" i="12"/>
  <c r="J16" i="11"/>
  <c r="K16" i="11"/>
  <c r="J28" i="11"/>
  <c r="J30" i="11"/>
  <c r="K30" i="11"/>
  <c r="K28" i="11"/>
  <c r="J29" i="1"/>
  <c r="K29" i="1"/>
  <c r="J12" i="1"/>
  <c r="K12" i="1"/>
  <c r="J19" i="1"/>
  <c r="K19" i="1"/>
  <c r="J17" i="1"/>
  <c r="K17" i="1"/>
  <c r="J23" i="1"/>
  <c r="K23" i="1"/>
  <c r="J32" i="1"/>
  <c r="K32" i="1"/>
  <c r="J30" i="1"/>
  <c r="K30" i="1"/>
  <c r="J31" i="1"/>
  <c r="K31" i="1"/>
  <c r="J34" i="1"/>
  <c r="K34" i="1"/>
  <c r="J33" i="1"/>
  <c r="K33" i="1"/>
  <c r="J16" i="1"/>
  <c r="K16" i="1"/>
  <c r="J35" i="1"/>
  <c r="K35" i="1"/>
  <c r="C40" i="12"/>
  <c r="J23" i="11"/>
  <c r="J20" i="11"/>
  <c r="K20" i="11"/>
  <c r="J15" i="11"/>
  <c r="K15" i="11"/>
  <c r="J25" i="11"/>
  <c r="K25" i="11"/>
  <c r="J27" i="11"/>
  <c r="K27" i="11"/>
  <c r="J22" i="11"/>
  <c r="J26" i="11"/>
  <c r="K26" i="11"/>
  <c r="J18" i="1"/>
  <c r="K18" i="1"/>
  <c r="J26" i="1"/>
  <c r="K26" i="1"/>
  <c r="J13" i="1"/>
  <c r="K13" i="1"/>
  <c r="J49" i="14"/>
  <c r="K49" i="14"/>
  <c r="J50" i="14"/>
  <c r="K50" i="14"/>
  <c r="J24" i="14"/>
  <c r="K24" i="14"/>
  <c r="J33" i="14"/>
  <c r="K33" i="14"/>
  <c r="J30" i="14"/>
  <c r="K30" i="14"/>
  <c r="J44" i="14"/>
  <c r="K44" i="14"/>
  <c r="J46" i="14"/>
  <c r="K46" i="14"/>
  <c r="J17" i="14"/>
  <c r="K17" i="14"/>
  <c r="J31" i="14"/>
  <c r="K31" i="14"/>
  <c r="J14" i="14"/>
  <c r="K14" i="14"/>
  <c r="J54" i="14"/>
  <c r="K54" i="14"/>
  <c r="J42" i="14"/>
  <c r="K42" i="14"/>
  <c r="J23" i="14"/>
  <c r="K23" i="14"/>
  <c r="J18" i="14"/>
  <c r="K18" i="14"/>
  <c r="J40" i="14"/>
  <c r="K40" i="14"/>
  <c r="J26" i="14"/>
  <c r="K26" i="14"/>
  <c r="J19" i="14"/>
  <c r="K19" i="14"/>
  <c r="J53" i="14"/>
  <c r="K53" i="14"/>
  <c r="J45" i="14"/>
  <c r="K45" i="14"/>
  <c r="J41" i="14"/>
  <c r="K41" i="14"/>
  <c r="J39" i="14"/>
  <c r="K39" i="14"/>
  <c r="J34" i="14"/>
  <c r="K34" i="14"/>
  <c r="J47" i="14"/>
  <c r="K47" i="14"/>
  <c r="J36" i="14"/>
  <c r="K36" i="14"/>
  <c r="J27" i="14"/>
  <c r="K27" i="14"/>
  <c r="J22" i="12"/>
  <c r="K22" i="12"/>
  <c r="J21" i="12"/>
  <c r="K21" i="12"/>
  <c r="A21" i="12"/>
  <c r="J13" i="12"/>
  <c r="K13" i="12"/>
  <c r="A13" i="12"/>
  <c r="J25" i="12"/>
  <c r="K25" i="12"/>
  <c r="A25" i="12"/>
  <c r="J19" i="11"/>
  <c r="K19" i="11"/>
  <c r="J13" i="11"/>
  <c r="K13" i="11"/>
  <c r="J24" i="11"/>
  <c r="K24" i="11"/>
  <c r="J18" i="11"/>
  <c r="K18" i="11"/>
  <c r="J25" i="1"/>
  <c r="K25" i="1"/>
  <c r="J28" i="1"/>
  <c r="K28" i="1"/>
  <c r="J14" i="1"/>
  <c r="K14" i="1"/>
  <c r="K23" i="11"/>
  <c r="K22" i="11"/>
  <c r="A18" i="12"/>
  <c r="A20" i="12"/>
  <c r="A15" i="12"/>
  <c r="A12" i="12"/>
  <c r="A26" i="12"/>
  <c r="A23" i="12"/>
  <c r="A14" i="12"/>
  <c r="A22" i="12"/>
  <c r="A17" i="12"/>
  <c r="A19" i="12"/>
  <c r="A28" i="1"/>
  <c r="A19" i="1"/>
  <c r="A29" i="1"/>
  <c r="A22" i="1"/>
  <c r="A24" i="1"/>
  <c r="A27" i="1"/>
  <c r="A14" i="1"/>
  <c r="A20" i="1"/>
  <c r="A13" i="1"/>
  <c r="A18" i="1"/>
  <c r="A21" i="1"/>
  <c r="A31" i="1"/>
  <c r="A12" i="1"/>
  <c r="A23" i="1"/>
  <c r="A15" i="1"/>
  <c r="A30" i="1"/>
  <c r="A25" i="1"/>
  <c r="A26" i="1"/>
  <c r="A17" i="1"/>
  <c r="A35" i="1"/>
  <c r="A16" i="1"/>
  <c r="A33" i="1"/>
  <c r="A34" i="1"/>
  <c r="A32" i="1"/>
  <c r="A17" i="11"/>
  <c r="A12" i="11"/>
  <c r="A23" i="11"/>
  <c r="A24" i="11"/>
  <c r="A19" i="11"/>
  <c r="A22" i="11"/>
  <c r="A18" i="11"/>
  <c r="A26" i="11"/>
  <c r="A30" i="11"/>
  <c r="A25" i="11"/>
  <c r="A15" i="11"/>
  <c r="A16" i="11"/>
  <c r="A20" i="11"/>
  <c r="A29" i="11"/>
  <c r="A27" i="11"/>
  <c r="A21" i="11"/>
  <c r="A14" i="11"/>
  <c r="A31" i="11"/>
  <c r="A13" i="11"/>
  <c r="A28" i="11"/>
  <c r="A27" i="14"/>
  <c r="A47" i="14"/>
  <c r="A39" i="14"/>
  <c r="A45" i="14"/>
  <c r="A19" i="14"/>
  <c r="A40" i="14"/>
  <c r="A23" i="14"/>
  <c r="A54" i="14"/>
  <c r="A31" i="14"/>
  <c r="A46" i="14"/>
  <c r="A30" i="14"/>
  <c r="A24" i="14"/>
  <c r="A49" i="14"/>
  <c r="A25" i="14"/>
  <c r="A21" i="14"/>
  <c r="A15" i="14"/>
  <c r="A12" i="14"/>
  <c r="A35" i="14"/>
  <c r="A32" i="14"/>
  <c r="A52" i="14"/>
  <c r="A48" i="14"/>
  <c r="A51" i="14"/>
  <c r="A36" i="14"/>
  <c r="A34" i="14"/>
  <c r="A41" i="14"/>
  <c r="A53" i="14"/>
  <c r="A26" i="14"/>
  <c r="A18" i="14"/>
  <c r="A42" i="14"/>
  <c r="A14" i="14"/>
  <c r="A37" i="14"/>
  <c r="A16" i="14"/>
  <c r="A22" i="14"/>
  <c r="A38" i="14"/>
  <c r="A13" i="14"/>
  <c r="A20" i="14"/>
  <c r="A28" i="14"/>
  <c r="A29" i="14"/>
  <c r="A17" i="14"/>
  <c r="A44" i="14"/>
  <c r="A33" i="14"/>
  <c r="A50" i="14"/>
</calcChain>
</file>

<file path=xl/sharedStrings.xml><?xml version="1.0" encoding="utf-8"?>
<sst xmlns="http://schemas.openxmlformats.org/spreadsheetml/2006/main" count="1084" uniqueCount="446">
  <si>
    <t>(формується завідувачем відділення та передається на розгляд стипендіальної комісії не пізніше 5 днів після закінчення семестрового контролю)</t>
  </si>
  <si>
    <t>Місце у рейтингу</t>
  </si>
  <si>
    <t>Прізвище, ім'я, по-батькові</t>
  </si>
  <si>
    <t>Академічна група</t>
  </si>
  <si>
    <t>Складова успішності середнього балу</t>
  </si>
  <si>
    <t>участь у громадському житті</t>
  </si>
  <si>
    <t>спортивна діяльність</t>
  </si>
  <si>
    <t>Примітки (соціальні пільги* тощо)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</si>
  <si>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</si>
  <si>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</si>
  <si>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</si>
  <si>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</si>
  <si>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</si>
  <si>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</si>
  <si>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</si>
  <si>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</si>
  <si>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</si>
  <si>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</si>
  <si>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Відділення ___________________________________________________________________________________________________________</t>
  </si>
  <si>
    <t>* - вказується соціальна категорія та документ, який підтверджує пільги</t>
  </si>
  <si>
    <t>№ п/п</t>
  </si>
  <si>
    <t>Додаткові бали до формування рейтингу студентів</t>
  </si>
  <si>
    <t>Вид діяльності</t>
  </si>
  <si>
    <t>Кількість балів</t>
  </si>
  <si>
    <t>За п'ятибаль-ною системою</t>
  </si>
  <si>
    <r>
      <t>науково-технічна (творча активність</t>
    </r>
    <r>
      <rPr>
        <sz val="12"/>
        <rFont val="Times New Roman"/>
        <family val="1"/>
        <charset val="204"/>
      </rPr>
      <t>)</t>
    </r>
  </si>
  <si>
    <t>Переможець (призер) обласних конкурсів, олімпіад</t>
  </si>
  <si>
    <t>наукова</t>
  </si>
  <si>
    <t>Публікація статті в українських часописах</t>
  </si>
  <si>
    <t>Доповідь на всеукраїнській науковій конференції (з публікацією тез)</t>
  </si>
  <si>
    <t>Виконання науково-дослідних робіт, творчо-пошукових робіт</t>
  </si>
  <si>
    <t>Староста або заступник старости академічної групи (за умови сумлінного виконання обов’язків)</t>
  </si>
  <si>
    <t>Староста студентського гуртожитку (за умови сумлінного виконання обов’язків та подання коменданта)</t>
  </si>
  <si>
    <t>Голова студентського самоврядування (за умови сумлінного виконання обов’язків)</t>
  </si>
  <si>
    <t>Член студентського самоврядування (за умови сумлінного виконання обов’язків)</t>
  </si>
  <si>
    <t>Активна участь у культурно-масовій роботі</t>
  </si>
  <si>
    <t>спортивній діяльності</t>
  </si>
  <si>
    <t xml:space="preserve">Переможець (призер) міжнародних змагань </t>
  </si>
  <si>
    <t xml:space="preserve">Переможець (призер) всеукраїнських змагань </t>
  </si>
  <si>
    <t xml:space="preserve">Переможець (призер) обласних змагань </t>
  </si>
  <si>
    <t>1.1</t>
  </si>
  <si>
    <t>1.2</t>
  </si>
  <si>
    <t>1.3</t>
  </si>
  <si>
    <t>1.4</t>
  </si>
  <si>
    <t>2.1</t>
  </si>
  <si>
    <t>2.2</t>
  </si>
  <si>
    <t>2.3</t>
  </si>
  <si>
    <t>3.1</t>
  </si>
  <si>
    <t>3.2</t>
  </si>
  <si>
    <t>3.3</t>
  </si>
  <si>
    <t>3.4</t>
  </si>
  <si>
    <t>3.5</t>
  </si>
  <si>
    <t>4.1</t>
  </si>
  <si>
    <t>4.2</t>
  </si>
  <si>
    <t>4.3</t>
  </si>
  <si>
    <t>Переможець (призер) міжнародних конкурсів студентських наукових робіт, олімпіад, конкурсів за фахом, творчих конкурсів</t>
  </si>
  <si>
    <t>Переможець (призер) всеукраїнських конкурсів студентських наукових робіт, олімпіад, конкурсів за фахом, творчих конкурсів</t>
  </si>
  <si>
    <t>Переможець (призер) конкурсів КНУТД студентських наукових робіт, олімпіад, конкурсів за фахом, творчих конкурсів</t>
  </si>
  <si>
    <t>переможець 0,13                призер 0,1</t>
  </si>
  <si>
    <t>переможець 0,1               призер 0,05</t>
  </si>
  <si>
    <t>Штрафні санкції до формування рейтингу студентів</t>
  </si>
  <si>
    <t>Кількість балів (- від загальної кількості балів за навчання)</t>
  </si>
  <si>
    <t>Порушення правил проживання у гуртожитку (згідно з Договором на проживання)</t>
  </si>
  <si>
    <t>Пропуски занять без поважних причин ( більше 50 годин за семестр)</t>
  </si>
  <si>
    <t>-0,10</t>
  </si>
  <si>
    <t>-0,20</t>
  </si>
  <si>
    <t>Порушення правил поведінки в коледжі (вживання ненормативної лексики, неетична поведінка під час проведення занять тощо)</t>
  </si>
  <si>
    <t>-0,22</t>
  </si>
  <si>
    <t>-0,21</t>
  </si>
  <si>
    <t>-0,50</t>
  </si>
  <si>
    <t>-0,40</t>
  </si>
  <si>
    <t>-0,16</t>
  </si>
  <si>
    <t>Запізнення на заняття без поважних причин (більше 10 раз за семестр)</t>
  </si>
  <si>
    <t>Завідувач відділення</t>
  </si>
  <si>
    <t>Підпис</t>
  </si>
  <si>
    <t xml:space="preserve">Складова рейтингового балу на підставі участі студентів у науково-технічній, науковій діяльності, громадському та спортивному житті або штрафні санкції </t>
  </si>
  <si>
    <t>11</t>
  </si>
  <si>
    <t>12</t>
  </si>
  <si>
    <t>наукова діяльність</t>
  </si>
  <si>
    <t xml:space="preserve">науково-технічна діяльність </t>
  </si>
  <si>
    <t>штрафні санкції</t>
  </si>
  <si>
    <t>сумма значень стовпців 5-9</t>
  </si>
  <si>
    <t>Рейтинговий бал ( сума значень стовпців 4 та 10)</t>
  </si>
  <si>
    <t>Додаток 6                                                                         до Положення про порядок призначення і виплати стипендій студентам ЧПЕК КНУТД</t>
  </si>
  <si>
    <t>Додаток 7                                                                         до Положення про порядок призначення і виплати стипендій студентам ЧПЕК КНУТД</t>
  </si>
  <si>
    <t>За дванадцятибаль-ною системою</t>
  </si>
  <si>
    <t>Курс 1, 2</t>
  </si>
  <si>
    <t>Спеціальність (спеціалізація) 022 Дизайн</t>
  </si>
  <si>
    <t>Спеціальність (спеціалізація)  071 Облік і оподаткування</t>
  </si>
  <si>
    <t>Спеціальність (спеціалізація)  133 Галузеве машинобудування</t>
  </si>
  <si>
    <t>Спеціальність (спеціалізація)   141 Електроенергетика, електротехніка та електромеханіка</t>
  </si>
  <si>
    <t xml:space="preserve">Рейтинг успішності за результатами заліково-екзаменаційної сесії 1, 3 семестру 2021/2022 навчального року </t>
  </si>
  <si>
    <t>Курс 1</t>
  </si>
  <si>
    <t xml:space="preserve">Рейтинг успішності за результатами заліково-екзаменаційної сесії 1 семестру 2021/2022 навчального року </t>
  </si>
  <si>
    <t>ЕД-121</t>
  </si>
  <si>
    <t>ЖОРОВ Владислав Сергійович</t>
  </si>
  <si>
    <t>ТАЛАЛАЙ Ігор Миколайович</t>
  </si>
  <si>
    <t>ЕД-120</t>
  </si>
  <si>
    <t>БОРОВИК Максим Ігорович</t>
  </si>
  <si>
    <t>БОЙКО Іван Олександрович</t>
  </si>
  <si>
    <t>БОЧКОВ Дмитро Ігорович</t>
  </si>
  <si>
    <t>ЛИСЕНКО Богдан Андрійович</t>
  </si>
  <si>
    <t>СИВЧЕНКО Ярослава Олександрівна</t>
  </si>
  <si>
    <t>КОРЖЕВСЬКИЙ Станіслав Миколайович</t>
  </si>
  <si>
    <t>КОЛЕНКО Віталій Сергійович</t>
  </si>
  <si>
    <t>ЛЕСЬ Богдан Олександрович</t>
  </si>
  <si>
    <t>ЛІЗУНОВ Дмитро Олександрович</t>
  </si>
  <si>
    <t>ГУРИНЕНКО Віктор Сергійович</t>
  </si>
  <si>
    <t>АШОМКО Станіслав Олегович</t>
  </si>
  <si>
    <t>ПІНЧУК Євгеній Дмитрович</t>
  </si>
  <si>
    <t>АДАМЕНКО Олександр Володимирович</t>
  </si>
  <si>
    <t>ОЛЕКСІЄНКО Олег Вячеславович</t>
  </si>
  <si>
    <t>ЛУК'ЯНЕНКО Олександр Ігорович</t>
  </si>
  <si>
    <t>КОСТОРНОВ Ілля Олександрович</t>
  </si>
  <si>
    <t>ДЕМИДЕНКО Станіслав Русланович</t>
  </si>
  <si>
    <t>САКУН Данило Андрійович</t>
  </si>
  <si>
    <t>ПОТАПЕНКО Богдан Андрійович</t>
  </si>
  <si>
    <t>НОВОБРАНЕЦЬ Микола Анатолійович</t>
  </si>
  <si>
    <t>ГРИЩЕНКО Михайло Олександрович</t>
  </si>
  <si>
    <t>КОПИЛОВСЬКИЙ Максим Олександрович</t>
  </si>
  <si>
    <t>ЛАЩЕВСЬКИЙ Олексій Віталійович</t>
  </si>
  <si>
    <t>ГАРКУН Владислав Олександрович</t>
  </si>
  <si>
    <t>ЄПІФАНОВ Станіслав Станіславович</t>
  </si>
  <si>
    <t>ЯКИМЕНКО Іван Васильович</t>
  </si>
  <si>
    <t>КАЛЕКУСТ Роман Вікторович</t>
  </si>
  <si>
    <t>МІЛЬКОВ Микита Дмитрович</t>
  </si>
  <si>
    <t>ГУБАР Дмитро Вікторович</t>
  </si>
  <si>
    <t>ЧЕРВЯК Владислав Владиславович</t>
  </si>
  <si>
    <t>ПИЛИПЕНКО Данило Олександрович</t>
  </si>
  <si>
    <t>КАСЬЯН Іван Олександрович</t>
  </si>
  <si>
    <t>ПЛЕХАНОВ Павло Володимирович</t>
  </si>
  <si>
    <t>ПОНОМАРЬОВ Данило В'ячеславович</t>
  </si>
  <si>
    <t>ПРУЦАКОВ Радіон Сергійович</t>
  </si>
  <si>
    <t>ТИМОФЕЄВ Владислав Миколайович</t>
  </si>
  <si>
    <t>ТЯНУТОВ Данило Максимович</t>
  </si>
  <si>
    <t>ЧУСТА Микола Миколайович</t>
  </si>
  <si>
    <t>ПАВЛЕНКО Ілля Олександрович</t>
  </si>
  <si>
    <t>БОДЯКО Богдан Олександрович</t>
  </si>
  <si>
    <t>ЄГОРОВ Ярослав Сергійович</t>
  </si>
  <si>
    <t>МАЛИК Богдан Олександрович</t>
  </si>
  <si>
    <t>ПОВЕРНОВ Владислав Денисович</t>
  </si>
  <si>
    <t>ДОЛЬНИК Роман Володимирович</t>
  </si>
  <si>
    <t>БАРАНОВ Артем Андрійович</t>
  </si>
  <si>
    <t>ШЕВЧЕНКО Максим Олександрович</t>
  </si>
  <si>
    <t>ГЕРАСИМЕНКО Єгор Максимович</t>
  </si>
  <si>
    <t>ІВЧЕНКО Богдан Русланович</t>
  </si>
  <si>
    <t>РЕВА В'ячеслав Євгенійович</t>
  </si>
  <si>
    <t>ВИДЕЦ Нікіта Сергійович</t>
  </si>
  <si>
    <t>АГІЄНКО Віктор Юрійович</t>
  </si>
  <si>
    <t>ЛУК'ЯНЕЦЬ Денис Олександрович</t>
  </si>
  <si>
    <t>КОТЕЛЬНИЦЬКИЙ Максим Віталійович</t>
  </si>
  <si>
    <t>ШКУРКО Максим Олександрович</t>
  </si>
  <si>
    <t>акад. заборгованості</t>
  </si>
  <si>
    <t>ЛЮШ Вероніка Олегівна</t>
  </si>
  <si>
    <t>БУТ Ірина Валентинівна</t>
  </si>
  <si>
    <t>ДРИЖАК Лідія Андріївна</t>
  </si>
  <si>
    <t>ПОДКОВКО Анастасія Сергіївна</t>
  </si>
  <si>
    <t>ДІХТІЄВСЬКА Анна Анатоліївна</t>
  </si>
  <si>
    <t>ХОЛЯВКО Валерія Олегівна</t>
  </si>
  <si>
    <t>ОМЕЛЬЯНЕНКО Дарина Олександрівна</t>
  </si>
  <si>
    <t>РУСЛЯКОВА Сабіна Сергіївна</t>
  </si>
  <si>
    <t>ВАССЕРМАНОВА Вікторія Юріївна</t>
  </si>
  <si>
    <t>МАРЧЕНКО Анастасія Сергіївна</t>
  </si>
  <si>
    <t>СІРА Тетяна Василівна</t>
  </si>
  <si>
    <t>БОНДАРЕНКО Яна Юріївна</t>
  </si>
  <si>
    <t>ЙОВЕНКО Вероніка Павлівна</t>
  </si>
  <si>
    <t>КРИЖАНІВСЬКА Вікторія Вікторівна</t>
  </si>
  <si>
    <t>ЛУКАШЕВИЧ Влада Вікторівна</t>
  </si>
  <si>
    <t>ЛУТЧЕНКО Тетяна Михайлівна</t>
  </si>
  <si>
    <t>ПРОКОПЕЦЬ Надія Андріївна</t>
  </si>
  <si>
    <t>ТИЛЬКУН Катерина Іванівна</t>
  </si>
  <si>
    <t>УСТИМЕНКО Євгеній Сергійович</t>
  </si>
  <si>
    <t>ШАБАРДІНА Ангеліна Сергіївна</t>
  </si>
  <si>
    <t>ГАВРИЛЮК Олександра Тарасівна</t>
  </si>
  <si>
    <t>СЕРДЮК Варвара Віталіївна</t>
  </si>
  <si>
    <t>ТЕЛЕГІНА Анна Максимівна</t>
  </si>
  <si>
    <t>БОРИСЕНКО Анастасія Віталіївна</t>
  </si>
  <si>
    <t>ГРУШКО Аніта Євгеніївна</t>
  </si>
  <si>
    <t>МАНЖАЙ Лілія Ігорівна</t>
  </si>
  <si>
    <t>АНДРОС Олександра Максимівна</t>
  </si>
  <si>
    <t>ОРЕХОВСЬКА Крістіна Віталіївна</t>
  </si>
  <si>
    <t>САДОВА Аліна Романівна</t>
  </si>
  <si>
    <t>КАЛИНЮК Анастасія Дмитрівна</t>
  </si>
  <si>
    <t>АНДРУШКО Єва Артемівна</t>
  </si>
  <si>
    <t>БАРКО Вероніка Олександрівна</t>
  </si>
  <si>
    <t>ГУРБИК Юлія Олександрівна</t>
  </si>
  <si>
    <t>ДВОРЕЦЬКА Софія Сергіївна</t>
  </si>
  <si>
    <t>ДРАГЕЛЬ Іларія Станіславівна</t>
  </si>
  <si>
    <t>ЛАЩЕВСЬКА Наталія Володимирівна</t>
  </si>
  <si>
    <t>ОНОШКО Вікторія Євгеніївна</t>
  </si>
  <si>
    <t>ОРІШКО Ольга Ігорівна</t>
  </si>
  <si>
    <t>ПОПОВИЧ Валерія Вадимівна</t>
  </si>
  <si>
    <t>СИЛЕНКО Оксана Василівна</t>
  </si>
  <si>
    <t>СЛИВКО Софія Олегівна</t>
  </si>
  <si>
    <t>ТУРЧЕНКО Ангеліна Олександрівна</t>
  </si>
  <si>
    <t>БУБЕНЦОВА Марина Вікторівна</t>
  </si>
  <si>
    <t>МУДРИК Дарина Михайлівна</t>
  </si>
  <si>
    <t>ГДД-121</t>
  </si>
  <si>
    <t>ГДД-120</t>
  </si>
  <si>
    <t>ГДД-121к</t>
  </si>
  <si>
    <t>0,13</t>
  </si>
  <si>
    <t>0,2</t>
  </si>
  <si>
    <t>0,5</t>
  </si>
  <si>
    <t>ШЕВЧЕНКО Кирило Олександрович</t>
  </si>
  <si>
    <t>БОД-120</t>
  </si>
  <si>
    <t>БОД-121</t>
  </si>
  <si>
    <t>МХД-121</t>
  </si>
  <si>
    <r>
      <t>Ліміт стипендіатів ___</t>
    </r>
    <r>
      <rPr>
        <u/>
        <sz val="12"/>
        <rFont val="Times New Roman"/>
        <family val="1"/>
        <charset val="204"/>
      </rPr>
      <t>9</t>
    </r>
    <r>
      <rPr>
        <sz val="12"/>
        <rFont val="Times New Roman"/>
        <family val="1"/>
        <charset val="204"/>
      </rPr>
      <t>_____________________________________________________________________________________</t>
    </r>
  </si>
  <si>
    <t>підвищена</t>
  </si>
  <si>
    <t>дитина УБД</t>
  </si>
  <si>
    <t>дитина - сирота</t>
  </si>
  <si>
    <r>
      <t>Ліміт стипендіатів _____</t>
    </r>
    <r>
      <rPr>
        <u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>________________________________________________________________________________________</t>
    </r>
  </si>
  <si>
    <t>ВПО</t>
  </si>
  <si>
    <r>
      <t>Ліміт стипендіатів ____</t>
    </r>
    <r>
      <rPr>
        <u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>_____________________________________________________________________________________________</t>
    </r>
  </si>
  <si>
    <t>СТАНІСЛАВСЬКИЙ Єгор Вячеславович</t>
  </si>
  <si>
    <r>
      <t>Ліміт стипендіатів ____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>________________________________________________________________________________</t>
    </r>
  </si>
  <si>
    <t>Додаток 3                                                                        до Положення про порядок призначення і виплати стипендій студентам ВСП "ЧФКІД КНУТД"</t>
  </si>
  <si>
    <t>Ліміт стипендіатів, яким може бути призначена академічна стипендія за результатами семестрового контролю (або на підставі конкурсного балу, отриманого особою під час вступу до коледжу)</t>
  </si>
  <si>
    <t>(формується спільно завідувачами відділень (приймальною комісією) та бухгалтерією та передається на розгляд педагогічної ради коледжу до початку підведення підсумків кожного семестрового контролю)</t>
  </si>
  <si>
    <t>Курс</t>
  </si>
  <si>
    <t>Спеціальність (спеціалізація)</t>
  </si>
  <si>
    <r>
      <t>Кількість студентів, які навчаються за кошти загального фонду державного бюджету</t>
    </r>
    <r>
      <rPr>
        <sz val="8"/>
        <rFont val="Times New Roman"/>
        <family val="1"/>
        <charset val="204"/>
      </rPr>
      <t xml:space="preserve"> (станом на перше число місяця, наступного за датою закінчення семестрового контролю)</t>
    </r>
  </si>
  <si>
    <r>
      <t xml:space="preserve">Ліміт стипендіатів </t>
    </r>
    <r>
      <rPr>
        <sz val="8"/>
        <rFont val="Times New Roman"/>
        <family val="1"/>
        <charset val="204"/>
      </rPr>
      <t>(35-40 відсотків від кількості студентів, які навчаються за кошти загального фонду державного бюджету)</t>
    </r>
  </si>
  <si>
    <t>Відділення</t>
  </si>
  <si>
    <t>1,2</t>
  </si>
  <si>
    <t>022 Дизайн</t>
  </si>
  <si>
    <t>ГДД-121; ГДД-121К; ГДД-120</t>
  </si>
  <si>
    <t>24</t>
  </si>
  <si>
    <t>071 Облік і оподаткування</t>
  </si>
  <si>
    <t>БОД-121; БОД-120</t>
  </si>
  <si>
    <t>20</t>
  </si>
  <si>
    <t>133 Галузеве машинобудування</t>
  </si>
  <si>
    <t>15</t>
  </si>
  <si>
    <t>141 Електроенергетика, електротехніка та електромеханіка</t>
  </si>
  <si>
    <t>ЕД-121; ЕД-120</t>
  </si>
  <si>
    <t>43</t>
  </si>
  <si>
    <t>17</t>
  </si>
  <si>
    <t>2,3,4</t>
  </si>
  <si>
    <t>ГДД-221; ДЗД-119;          ГДД-220; ДЗД-118;           ГДД-219</t>
  </si>
  <si>
    <t>31</t>
  </si>
  <si>
    <t>БОД-221; БОД-119,220</t>
  </si>
  <si>
    <t>МХД-119,220</t>
  </si>
  <si>
    <t>ЕД-221, ЕД-119,220;       ЕД-118,219</t>
  </si>
  <si>
    <t>47</t>
  </si>
  <si>
    <t>18</t>
  </si>
  <si>
    <t>151 Автоматизація та компютерно-інтегровані технології</t>
  </si>
  <si>
    <t>АВД-221; АВД-220; АВД-118,219</t>
  </si>
  <si>
    <t>161 Хімічні технології та інженерія</t>
  </si>
  <si>
    <t>ТХД-118,219</t>
  </si>
  <si>
    <t>Головний бухгалтер</t>
  </si>
  <si>
    <r>
      <t xml:space="preserve">Рейтинг успішності за результатами заліково-екзаменаційної сесії І півріччя </t>
    </r>
    <r>
      <rPr>
        <b/>
        <u/>
        <sz val="12"/>
        <rFont val="Times New Roman"/>
        <family val="1"/>
        <charset val="204"/>
      </rPr>
      <t>2021</t>
    </r>
    <r>
      <rPr>
        <b/>
        <sz val="12"/>
        <rFont val="Times New Roman"/>
        <family val="1"/>
        <charset val="204"/>
      </rPr>
      <t>/</t>
    </r>
    <r>
      <rPr>
        <b/>
        <u/>
        <sz val="12"/>
        <rFont val="Times New Roman"/>
        <family val="1"/>
        <charset val="204"/>
      </rPr>
      <t>2022</t>
    </r>
    <r>
      <rPr>
        <b/>
        <sz val="12"/>
        <rFont val="Times New Roman"/>
        <family val="1"/>
        <charset val="204"/>
      </rPr>
      <t xml:space="preserve"> навчального року </t>
    </r>
  </si>
  <si>
    <t xml:space="preserve">Відділення </t>
  </si>
  <si>
    <t>Курс 2,3,4</t>
  </si>
  <si>
    <r>
      <t xml:space="preserve">Спеціальність </t>
    </r>
    <r>
      <rPr>
        <u/>
        <sz val="12"/>
        <rFont val="Times New Roman"/>
        <family val="1"/>
        <charset val="204"/>
      </rPr>
      <t>022 Дизайн</t>
    </r>
  </si>
  <si>
    <r>
      <t>Ліміт стипендіатів_</t>
    </r>
    <r>
      <rPr>
        <u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>________________________________________________________________________________________________</t>
    </r>
  </si>
  <si>
    <t>НАУМЕНКО Катерина Сергіївна</t>
  </si>
  <si>
    <t>ДЗД-119</t>
  </si>
  <si>
    <t>ОСМАКОВА Валерія Дмитрівна</t>
  </si>
  <si>
    <t>ДЗД-219</t>
  </si>
  <si>
    <t>0,1</t>
  </si>
  <si>
    <t>ЄФИМЕНКО Єлизавета Сергіївна</t>
  </si>
  <si>
    <t>ЖАРНИЦЬКА Олена Дмитрівна</t>
  </si>
  <si>
    <t>РУДИК Дарина Олегівна</t>
  </si>
  <si>
    <t>ГАЄВА Лілія Олексіївна</t>
  </si>
  <si>
    <t>ДЗД-118</t>
  </si>
  <si>
    <t>ПОЛУЯН Аліна Анатоліївна</t>
  </si>
  <si>
    <t>ГДД-221</t>
  </si>
  <si>
    <t>КОВАЛЬОВА Лариса Володимирівна</t>
  </si>
  <si>
    <t>БАБЕЛО Інна Василівна</t>
  </si>
  <si>
    <t>ГДД-220</t>
  </si>
  <si>
    <t>БЕБКО Фаїна Сергіївна</t>
  </si>
  <si>
    <t>ЗОРІНА Анастасія Михайлівна</t>
  </si>
  <si>
    <t>ТЕВКУН Анастасія Олегівна</t>
  </si>
  <si>
    <t>ЧАЛЕНКО Діана Сергіївна</t>
  </si>
  <si>
    <t>КУЧУР Анна Володимирівна</t>
  </si>
  <si>
    <t>САЛТАН Оксана Віталіївна</t>
  </si>
  <si>
    <t>ЧУБ Катерина Олександрівна</t>
  </si>
  <si>
    <t>КОРЗЮК Марія Сергіївна</t>
  </si>
  <si>
    <t>ПРИМАКОВА Владислава Валентинівна</t>
  </si>
  <si>
    <t>МОРОЗ Катерина Павлівна</t>
  </si>
  <si>
    <t>КОРЖИНСЬКА Анастасія Василівна</t>
  </si>
  <si>
    <t>САВЕНОК Марія Вікторівна</t>
  </si>
  <si>
    <t>СЕМАК Ольга Олександрівна</t>
  </si>
  <si>
    <t>ЗЮЗЬКО Валерія Іванівна</t>
  </si>
  <si>
    <t>ЗАКРУЖНА Марія Олексіївна</t>
  </si>
  <si>
    <t>ЗАЙЦЕВА Аліна Сергіївна</t>
  </si>
  <si>
    <t>СТАХОРСЬКА Юлія Миколаївна</t>
  </si>
  <si>
    <t>ПРИХОДЬКО Надія Сергіївна</t>
  </si>
  <si>
    <t>ОМЕЛ'ЯНЕНКО Данило Віталійович</t>
  </si>
  <si>
    <t>ХОТІН Юлія Анатоліївна</t>
  </si>
  <si>
    <t>ЗЮЗЬКО Діана Іванівна</t>
  </si>
  <si>
    <t>НІКОЛАЄНКО Катерина Юріївна</t>
  </si>
  <si>
    <t>Анжеліка САВЧУК</t>
  </si>
  <si>
    <t xml:space="preserve">Рейтинг успішності за результатами заліково-екзаменаційної сесії І півріччя 2020/2022 навчального року </t>
  </si>
  <si>
    <r>
      <t xml:space="preserve">Курс </t>
    </r>
    <r>
      <rPr>
        <u/>
        <sz val="12"/>
        <rFont val="Times New Roman"/>
        <family val="1"/>
        <charset val="204"/>
      </rPr>
      <t>2,3</t>
    </r>
  </si>
  <si>
    <r>
      <t xml:space="preserve">Спеціальність </t>
    </r>
    <r>
      <rPr>
        <u/>
        <sz val="12"/>
        <rFont val="Times New Roman"/>
        <family val="1"/>
        <charset val="204"/>
      </rPr>
      <t>071 Облік і оподаткування</t>
    </r>
  </si>
  <si>
    <t>САВЕНКО Ангеліна Володимирівна</t>
  </si>
  <si>
    <t>БОД-119,220</t>
  </si>
  <si>
    <t>5,00</t>
  </si>
  <si>
    <t>0,14</t>
  </si>
  <si>
    <t>ГАВРИК Анна Сергіївна</t>
  </si>
  <si>
    <t>БУЦКО Марія Андріївна</t>
  </si>
  <si>
    <t>АНОПРІЄНКО Аліна Сергіївна</t>
  </si>
  <si>
    <t>БОД-221</t>
  </si>
  <si>
    <t>ВЕРЕЩАКО Поліна Олександрівна</t>
  </si>
  <si>
    <t>ЛИТВИНЕНКО Яна Анатоліївна</t>
  </si>
  <si>
    <t>БЕЗРУЧКО Віталій Сергійович</t>
  </si>
  <si>
    <t>ДУДІНА Валерія Сергіївна</t>
  </si>
  <si>
    <t>СІРА Наталія Сергіївна</t>
  </si>
  <si>
    <t>ГОВОРУХА Карина Олександрівна</t>
  </si>
  <si>
    <t>КОЛЕСНИК Ірина Павлівна</t>
  </si>
  <si>
    <t>ЛУЗАН Дар'я Володимирівна</t>
  </si>
  <si>
    <t>Анжеліка  САВЧУК</t>
  </si>
  <si>
    <t xml:space="preserve">Рейтинг успішності за результатами заліково-екзаменаційної сесії І півріччя 2021/2022 навчального року </t>
  </si>
  <si>
    <t>Курс 3</t>
  </si>
  <si>
    <r>
      <t xml:space="preserve">Спеціальність </t>
    </r>
    <r>
      <rPr>
        <u/>
        <sz val="12"/>
        <rFont val="Times New Roman"/>
        <family val="1"/>
        <charset val="204"/>
      </rPr>
      <t>133 Галузеве машинобудування</t>
    </r>
  </si>
  <si>
    <t>ЗАГРИВИЙ Максим Сергійович</t>
  </si>
  <si>
    <t>СЄРКІН Микита Андрійович</t>
  </si>
  <si>
    <t>ГОНЧАРУК Андрій Васильович</t>
  </si>
  <si>
    <t>КОЖЕДУБ Іван Валерійович</t>
  </si>
  <si>
    <t>МАЙБОРОДА Кіріл Владиславович</t>
  </si>
  <si>
    <t>ШМАТОК Євгеній Іванович</t>
  </si>
  <si>
    <t>ЛАЛА Даніїл Олександрович</t>
  </si>
  <si>
    <t>ЯНІШЕВСЬКИЙ Кіріл Юрійович</t>
  </si>
  <si>
    <t>ПОЛОМАНИЙ Олександр Олегович</t>
  </si>
  <si>
    <t xml:space="preserve">1Рейтинг успішності за результатами заліково-екзаменаційної сесії І півріччя 2020/2022 навчального року </t>
  </si>
  <si>
    <r>
      <t xml:space="preserve">Спеціальність </t>
    </r>
    <r>
      <rPr>
        <u/>
        <sz val="12"/>
        <rFont val="Times New Roman"/>
        <family val="1"/>
        <charset val="204"/>
      </rPr>
      <t>141 Електроенергетика, електротехніка та електромеханіка</t>
    </r>
  </si>
  <si>
    <r>
      <t>Ліміт стипендіатів __</t>
    </r>
    <r>
      <rPr>
        <u/>
        <sz val="12"/>
        <rFont val="Times New Roman"/>
        <family val="1"/>
        <charset val="204"/>
      </rPr>
      <t>18</t>
    </r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________________________________________________________________________________________________</t>
    </r>
  </si>
  <si>
    <t>ГОРМИЛКО Андрій Андрійович</t>
  </si>
  <si>
    <t>ЕД-119,220</t>
  </si>
  <si>
    <t>КОСМИНЯ Сергій Володимирович</t>
  </si>
  <si>
    <t>ПАПЕНКО Максим Вікторович</t>
  </si>
  <si>
    <t>ЩЕКАЧ Володимир Олександрович</t>
  </si>
  <si>
    <t>ДЕМЧЕНКО Володимир Володимирович</t>
  </si>
  <si>
    <t>ЕД-118,219</t>
  </si>
  <si>
    <t>ХИЖНЯК Богдан Анатолійович</t>
  </si>
  <si>
    <t>САВЕНКО Євгеній Віталійович</t>
  </si>
  <si>
    <t xml:space="preserve">ТОНКОШКУРИЙ Владислав Сергійович </t>
  </si>
  <si>
    <t>ЕД-221</t>
  </si>
  <si>
    <t>ПРИХОДЬКО Кирило Віталійович</t>
  </si>
  <si>
    <t>НЕМЕЦ Дмитро Олексійович</t>
  </si>
  <si>
    <t>ШУЛЬГА Валентин Васильович</t>
  </si>
  <si>
    <t>МАРОКО Максим Анатолійович</t>
  </si>
  <si>
    <t>УЛАНОВИЧ Дмитро Станіславович</t>
  </si>
  <si>
    <t>ЗАГРИВА Катерина Сергіївна</t>
  </si>
  <si>
    <t>ІЗБЕНКО Євгеній Вікторович</t>
  </si>
  <si>
    <t>ТКАЧЕНКО Іван Юрійович</t>
  </si>
  <si>
    <t>МІРОШНИЧЕНКО Ілля Сергійович</t>
  </si>
  <si>
    <t>КОНАШЕВИЧ Ігор Михайлович</t>
  </si>
  <si>
    <t>ЗАВОДЕНКО Дем'ян Олександрович</t>
  </si>
  <si>
    <t>ТИХОНОВСЬКИЙ Даниїл Леонідович</t>
  </si>
  <si>
    <t>ЧУЧВАГА Петро Андрійович</t>
  </si>
  <si>
    <t>ПАШКО Богдан Геннадійович</t>
  </si>
  <si>
    <t>АДРУЖЕНКО Дмитро Віталійович</t>
  </si>
  <si>
    <t>БУРАКОВ Іван Олександрович</t>
  </si>
  <si>
    <t>РИДЗЕЛЬ Антон Віталійович</t>
  </si>
  <si>
    <t>СОРОКА Кирило Дмитрович</t>
  </si>
  <si>
    <t>ВЕРЕМІЄНКО Вадим Андрійович</t>
  </si>
  <si>
    <t>КОРНІЄНКО Руслан Валентинович</t>
  </si>
  <si>
    <t>ПОЛУДА Микита Вікторович</t>
  </si>
  <si>
    <t>МОЗОЛЬ Володимир Євгенійович</t>
  </si>
  <si>
    <t>КОВАЛЬОВ Дмитро Віталійович</t>
  </si>
  <si>
    <t>СУЧОК Володимир Олександрович</t>
  </si>
  <si>
    <t>ВОЙТЕНКО Володимир Вікторович</t>
  </si>
  <si>
    <t>НОВИК Олександр Валерійович</t>
  </si>
  <si>
    <t>ПРОНЬКО Максим Олександрович</t>
  </si>
  <si>
    <t>САВЧУК Владислав Олександрович</t>
  </si>
  <si>
    <t>ШИБАНОВ Ярослав Вадимович</t>
  </si>
  <si>
    <t>ГРИНЕВИЧ Олександр Вячеславович</t>
  </si>
  <si>
    <t>ДОХНЕНКО Борис Юрійович</t>
  </si>
  <si>
    <t>РУСЕЦЬКИЙ Назар Сергійович</t>
  </si>
  <si>
    <t>НАЛЕГАЧ Іван Миколайович</t>
  </si>
  <si>
    <t>ДУДЕНКО Євгеній Вікторович</t>
  </si>
  <si>
    <t>РУДИК Христина Анатоліївна</t>
  </si>
  <si>
    <t>ДЕЙНЕКО Дмитрій Валентинович</t>
  </si>
  <si>
    <t>ТУРАН Данило Володимирович</t>
  </si>
  <si>
    <t>КОЛОМІЄЦЬ Олександр Миколайович</t>
  </si>
  <si>
    <t>ПИЛИПЕНКО Антон Валерійович</t>
  </si>
  <si>
    <r>
      <t xml:space="preserve">Курс </t>
    </r>
    <r>
      <rPr>
        <u/>
        <sz val="12"/>
        <rFont val="Times New Roman"/>
        <family val="1"/>
        <charset val="204"/>
      </rPr>
      <t>2,3,4</t>
    </r>
  </si>
  <si>
    <r>
      <t xml:space="preserve">Спеціальність </t>
    </r>
    <r>
      <rPr>
        <u/>
        <sz val="12"/>
        <rFont val="Times New Roman"/>
        <family val="1"/>
        <charset val="204"/>
      </rPr>
      <t xml:space="preserve"> 151 Автоматизація та комп'ютерно-інтегровані технології</t>
    </r>
  </si>
  <si>
    <r>
      <t xml:space="preserve"> Ліміт стипендіатів ___</t>
    </r>
    <r>
      <rPr>
        <u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>__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______________________________________________________________________________________________</t>
    </r>
  </si>
  <si>
    <t>ЧЕРНІЙ Олександр Русланович</t>
  </si>
  <si>
    <t>АВД-220</t>
  </si>
  <si>
    <t>СОЛОВ'ЯН Тарас Вадимович</t>
  </si>
  <si>
    <t>ШКУРАТ Діана Сергіївна</t>
  </si>
  <si>
    <t>АВД-118,219</t>
  </si>
  <si>
    <t>ІЛЛЄНКО Андрій Григорович</t>
  </si>
  <si>
    <t>БІЛОУС Сергій Васильович</t>
  </si>
  <si>
    <t>4,46</t>
  </si>
  <si>
    <t>КОРЕНЬ Владислав Михайлович</t>
  </si>
  <si>
    <t>ТЕРЕШЕНКО Владислав Вікторович</t>
  </si>
  <si>
    <t>МИШКО Микола Олександрович</t>
  </si>
  <si>
    <t>ПОСТЕРНАК Владислав Васильович</t>
  </si>
  <si>
    <t>ХОМЕНКО Павло Валентинович</t>
  </si>
  <si>
    <t>РИЛОШКО Дмитрій Ігорович</t>
  </si>
  <si>
    <t>АВД-221</t>
  </si>
  <si>
    <t>ЧОРНИЙ Олександр Вікторович</t>
  </si>
  <si>
    <t>КОСЕНКО Валентина Валентинівна</t>
  </si>
  <si>
    <t>ШИНКАРЕНКО Олександр Олексійович</t>
  </si>
  <si>
    <t>ЗАРОВСЬКИЙ Сергій Володимирович</t>
  </si>
  <si>
    <t>ШКЛЯР Богдан Володимирович</t>
  </si>
  <si>
    <t>КЛОПОТ Єгор Сергійович</t>
  </si>
  <si>
    <t>БЕЗЛЮДНИЙ Максим Сергійович</t>
  </si>
  <si>
    <t>ДОВБНЯ Ярослав Миколайович</t>
  </si>
  <si>
    <t>ЗВОНОК Олександр Миколайович</t>
  </si>
  <si>
    <t>АКИМЕНКО Нікіта Андрійович</t>
  </si>
  <si>
    <t>3,57</t>
  </si>
  <si>
    <t>ЛОШАК Дмитро Володимирович</t>
  </si>
  <si>
    <t>КИРИЄНКО Андрій Денисович</t>
  </si>
  <si>
    <t>ХОДИКІН Микола Андрійович</t>
  </si>
  <si>
    <t>НОСЕНКО Леонтій Петрович</t>
  </si>
  <si>
    <t>ШУПИЛО Вадим Андрійович</t>
  </si>
  <si>
    <t>БУНАК Святослав Олександрович</t>
  </si>
  <si>
    <t>3,38</t>
  </si>
  <si>
    <t>ЧЕРЕВКО Стефан Миколайович</t>
  </si>
  <si>
    <t>МИРОНЕНКО Максим Юрійович</t>
  </si>
  <si>
    <t>ІГНАТЕНКО Денис Михайлович</t>
  </si>
  <si>
    <t>КІРДАНОВ Володимир Леонідович</t>
  </si>
  <si>
    <t>ДАНЬКОВ Сергій Володимирович</t>
  </si>
  <si>
    <t>МОРОЗ Роман Русланович</t>
  </si>
  <si>
    <t>ВОЛОВ Сергій Володимирович</t>
  </si>
  <si>
    <t>АКУЛЕНКО Антон Олександрович</t>
  </si>
  <si>
    <t>ОВЕРЧУК Юрій Васильович</t>
  </si>
  <si>
    <t>ЗАБОЛОТНИЙ Олександр Олександрович</t>
  </si>
  <si>
    <t>ЛАВРЕНКО Юрій Олександрович</t>
  </si>
  <si>
    <t>МУРАЙ Олександр Олександрович</t>
  </si>
  <si>
    <t>ХОТУЛЬОВА Христина Володимирівна</t>
  </si>
  <si>
    <t>ДЕРКАЧ Дмитро Олександрович</t>
  </si>
  <si>
    <t>0,00</t>
  </si>
  <si>
    <t>САВИЦЬКИЙ Богдан Сергійович</t>
  </si>
  <si>
    <t>Курс 4</t>
  </si>
  <si>
    <r>
      <t xml:space="preserve">Спеціальність </t>
    </r>
    <r>
      <rPr>
        <u/>
        <sz val="12"/>
        <rFont val="Times New Roman"/>
        <family val="1"/>
        <charset val="204"/>
      </rPr>
      <t>161 Хімічні технології та інженерія</t>
    </r>
  </si>
  <si>
    <t>БОРИСЕНКО Альона Валеріївна</t>
  </si>
  <si>
    <t>ГОФМАН Світлана Ігорівна</t>
  </si>
  <si>
    <t>ДУХНО Ольга Вікторівна</t>
  </si>
  <si>
    <t>ХОМЧУК Анастасія Дмитрівна</t>
  </si>
  <si>
    <t>ГРИЦИК Тетяна Володимирівна</t>
  </si>
  <si>
    <t>ЧЕРВ'ЯК Анастасія Андріївна</t>
  </si>
  <si>
    <t>КУКАЛО Аліна Василівна</t>
  </si>
  <si>
    <t>особа з інвалідністю</t>
  </si>
  <si>
    <t>сирота</t>
  </si>
  <si>
    <t>акад.заборгованості</t>
  </si>
  <si>
    <t>ПІЛА Микита Віталійович</t>
  </si>
  <si>
    <r>
      <t>Ліміт стипендіатів ___</t>
    </r>
    <r>
      <rPr>
        <u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________________________________________________________________________________________________</t>
    </r>
  </si>
  <si>
    <t>Ліміт стипендіатів __3_____________________________________________________________________________________________</t>
  </si>
  <si>
    <r>
      <t>Ліміт стипендіатів __</t>
    </r>
    <r>
      <rPr>
        <u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______________________________________________________________________________________________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</si>
</sst>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6">
    <xf numFmtId="0" fontId="0" fillId="0" borderId="0" xfId="0"/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vertical="center" wrapText="1"/>
    </xf>
    <xf numFmtId="49" fontId="3" fillId="2" borderId="0" xfId="0" applyNumberFormat="1" applyFont="1" applyFill="1" applyBorder="1" applyAlignment="1">
      <alignment wrapText="1"/>
    </xf>
    <xf numFmtId="49" fontId="3" fillId="0" borderId="0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49" fontId="3" fillId="0" borderId="0" xfId="0" applyNumberFormat="1" applyFont="1" applyBorder="1" applyAlignment="1">
      <alignment horizontal="left" wrapText="1"/>
    </xf>
    <xf numFmtId="49" fontId="3" fillId="0" borderId="2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/>
    <xf numFmtId="2" fontId="9" fillId="0" borderId="1" xfId="0" applyNumberFormat="1" applyFont="1" applyFill="1" applyBorder="1"/>
    <xf numFmtId="49" fontId="3" fillId="0" borderId="0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textRotation="90" wrapText="1"/>
    </xf>
    <xf numFmtId="49" fontId="2" fillId="0" borderId="0" xfId="0" applyNumberFormat="1" applyFont="1" applyFill="1" applyBorder="1" applyAlignment="1">
      <alignment textRotation="90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49" fontId="6" fillId="0" borderId="1" xfId="0" applyNumberFormat="1" applyFont="1" applyFill="1" applyBorder="1" applyAlignment="1">
      <alignment textRotation="90" wrapText="1"/>
    </xf>
    <xf numFmtId="0" fontId="8" fillId="0" borderId="1" xfId="0" applyFont="1" applyBorder="1" applyAlignment="1">
      <alignment wrapText="1"/>
    </xf>
    <xf numFmtId="0" fontId="6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right"/>
    </xf>
    <xf numFmtId="0" fontId="9" fillId="2" borderId="1" xfId="0" applyFont="1" applyFill="1" applyBorder="1"/>
    <xf numFmtId="2" fontId="9" fillId="2" borderId="1" xfId="0" applyNumberFormat="1" applyFont="1" applyFill="1" applyBorder="1"/>
    <xf numFmtId="0" fontId="8" fillId="2" borderId="1" xfId="0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49" fontId="6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right"/>
    </xf>
    <xf numFmtId="0" fontId="9" fillId="0" borderId="4" xfId="0" applyFont="1" applyBorder="1" applyAlignment="1">
      <alignment vertical="center" wrapText="1"/>
    </xf>
    <xf numFmtId="0" fontId="6" fillId="4" borderId="1" xfId="0" applyNumberFormat="1" applyFont="1" applyFill="1" applyBorder="1" applyAlignment="1">
      <alignment horizontal="center" wrapText="1"/>
    </xf>
    <xf numFmtId="49" fontId="6" fillId="4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wrapText="1"/>
    </xf>
    <xf numFmtId="0" fontId="9" fillId="4" borderId="4" xfId="0" applyFont="1" applyFill="1" applyBorder="1" applyAlignment="1">
      <alignment vertical="center" wrapText="1"/>
    </xf>
    <xf numFmtId="0" fontId="6" fillId="5" borderId="1" xfId="0" applyNumberFormat="1" applyFont="1" applyFill="1" applyBorder="1" applyAlignment="1">
      <alignment horizontal="center" wrapText="1"/>
    </xf>
    <xf numFmtId="49" fontId="3" fillId="5" borderId="0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wrapText="1"/>
    </xf>
    <xf numFmtId="0" fontId="9" fillId="5" borderId="4" xfId="0" applyFont="1" applyFill="1" applyBorder="1" applyAlignment="1">
      <alignment vertical="center" wrapText="1"/>
    </xf>
    <xf numFmtId="0" fontId="9" fillId="5" borderId="1" xfId="0" applyFont="1" applyFill="1" applyBorder="1"/>
    <xf numFmtId="0" fontId="8" fillId="5" borderId="1" xfId="0" applyFont="1" applyFill="1" applyBorder="1" applyAlignment="1">
      <alignment horizontal="right"/>
    </xf>
    <xf numFmtId="0" fontId="8" fillId="5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49" fontId="2" fillId="2" borderId="0" xfId="0" applyNumberFormat="1" applyFont="1" applyFill="1" applyBorder="1" applyAlignment="1">
      <alignment wrapText="1"/>
    </xf>
    <xf numFmtId="0" fontId="3" fillId="0" borderId="0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horizontal="center" vertical="center" textRotation="90" wrapText="1"/>
    </xf>
    <xf numFmtId="49" fontId="4" fillId="0" borderId="1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wrapText="1"/>
    </xf>
    <xf numFmtId="49" fontId="4" fillId="2" borderId="0" xfId="0" applyNumberFormat="1" applyFont="1" applyFill="1" applyBorder="1" applyAlignment="1">
      <alignment wrapText="1"/>
    </xf>
    <xf numFmtId="49" fontId="4" fillId="0" borderId="15" xfId="0" applyNumberFormat="1" applyFont="1" applyBorder="1" applyAlignment="1">
      <alignment wrapText="1"/>
    </xf>
    <xf numFmtId="0" fontId="13" fillId="2" borderId="1" xfId="0" applyFont="1" applyFill="1" applyBorder="1" applyAlignment="1">
      <alignment horizontal="center"/>
    </xf>
    <xf numFmtId="0" fontId="14" fillId="2" borderId="4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0" fontId="14" fillId="0" borderId="4" xfId="0" applyFont="1" applyBorder="1" applyAlignment="1">
      <alignment wrapText="1"/>
    </xf>
    <xf numFmtId="0" fontId="14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49" fontId="3" fillId="0" borderId="0" xfId="0" applyNumberFormat="1" applyFont="1" applyFill="1" applyBorder="1" applyAlignment="1">
      <alignment wrapText="1"/>
    </xf>
    <xf numFmtId="49" fontId="3" fillId="0" borderId="3" xfId="0" applyNumberFormat="1" applyFont="1" applyBorder="1" applyAlignment="1">
      <alignment horizontal="left" wrapText="1"/>
    </xf>
    <xf numFmtId="49" fontId="3" fillId="0" borderId="7" xfId="0" applyNumberFormat="1" applyFont="1" applyBorder="1" applyAlignment="1">
      <alignment horizontal="left" wrapText="1"/>
    </xf>
    <xf numFmtId="49" fontId="3" fillId="0" borderId="8" xfId="0" applyNumberFormat="1" applyFont="1" applyBorder="1" applyAlignment="1">
      <alignment horizontal="left" wrapText="1"/>
    </xf>
    <xf numFmtId="49" fontId="2" fillId="2" borderId="14" xfId="0" applyNumberFormat="1" applyFont="1" applyFill="1" applyBorder="1" applyAlignment="1">
      <alignment horizontal="left" wrapText="1"/>
    </xf>
    <xf numFmtId="49" fontId="3" fillId="2" borderId="0" xfId="0" applyNumberFormat="1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4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 wrapText="1"/>
    </xf>
    <xf numFmtId="49" fontId="2" fillId="0" borderId="8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wrapText="1"/>
    </xf>
    <xf numFmtId="49" fontId="12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wrapText="1"/>
    </xf>
    <xf numFmtId="49" fontId="3" fillId="0" borderId="9" xfId="0" applyNumberFormat="1" applyFont="1" applyBorder="1" applyAlignment="1">
      <alignment horizontal="center" wrapText="1"/>
    </xf>
    <xf numFmtId="49" fontId="3" fillId="0" borderId="10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wrapText="1"/>
    </xf>
    <xf numFmtId="49" fontId="3" fillId="0" borderId="12" xfId="0" applyNumberFormat="1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textRotation="90" wrapText="1"/>
    </xf>
    <xf numFmtId="49" fontId="4" fillId="6" borderId="0" xfId="0" applyNumberFormat="1" applyFont="1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wrapText="1"/>
    </xf>
    <xf numFmtId="0" fontId="14" fillId="0" borderId="16" xfId="0" applyFont="1" applyBorder="1"/>
    <xf numFmtId="0" fontId="2" fillId="0" borderId="5" xfId="0" applyFont="1" applyBorder="1" applyAlignment="1">
      <alignment wrapText="1"/>
    </xf>
    <xf numFmtId="0" fontId="16" fillId="2" borderId="4" xfId="0" applyFont="1" applyFill="1" applyBorder="1" applyAlignment="1">
      <alignment wrapText="1"/>
    </xf>
    <xf numFmtId="0" fontId="14" fillId="2" borderId="1" xfId="0" applyFont="1" applyFill="1" applyBorder="1"/>
    <xf numFmtId="49" fontId="2" fillId="2" borderId="0" xfId="0" applyNumberFormat="1" applyFont="1" applyFill="1" applyBorder="1" applyAlignment="1">
      <alignment horizontal="left" wrapText="1"/>
    </xf>
    <xf numFmtId="49" fontId="3" fillId="2" borderId="0" xfId="0" applyNumberFormat="1" applyFont="1" applyFill="1" applyBorder="1" applyAlignment="1">
      <alignment wrapText="1"/>
    </xf>
    <xf numFmtId="49" fontId="10" fillId="0" borderId="0" xfId="0" applyNumberFormat="1" applyFont="1" applyFill="1" applyBorder="1" applyAlignment="1">
      <alignment horizontal="left" wrapText="1"/>
    </xf>
    <xf numFmtId="49" fontId="4" fillId="0" borderId="17" xfId="0" applyNumberFormat="1" applyFont="1" applyBorder="1" applyAlignment="1">
      <alignment horizontal="center" wrapText="1"/>
    </xf>
    <xf numFmtId="49" fontId="4" fillId="0" borderId="8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0" fontId="14" fillId="0" borderId="20" xfId="0" applyFont="1" applyBorder="1" applyAlignment="1">
      <alignment wrapText="1"/>
    </xf>
    <xf numFmtId="2" fontId="14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14" fillId="0" borderId="6" xfId="0" applyFont="1" applyBorder="1" applyAlignment="1">
      <alignment wrapText="1"/>
    </xf>
    <xf numFmtId="2" fontId="14" fillId="0" borderId="1" xfId="0" applyNumberFormat="1" applyFont="1" applyFill="1" applyBorder="1" applyAlignment="1">
      <alignment horizontal="center" wrapText="1"/>
    </xf>
    <xf numFmtId="2" fontId="15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/>
    <xf numFmtId="0" fontId="14" fillId="0" borderId="1" xfId="0" applyFont="1" applyBorder="1"/>
    <xf numFmtId="2" fontId="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horizontal="center" wrapText="1"/>
    </xf>
    <xf numFmtId="2" fontId="15" fillId="7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2" fontId="15" fillId="7" borderId="0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wrapText="1"/>
    </xf>
    <xf numFmtId="0" fontId="14" fillId="0" borderId="23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top" wrapText="1"/>
    </xf>
    <xf numFmtId="49" fontId="3" fillId="2" borderId="0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wrapText="1"/>
    </xf>
    <xf numFmtId="49" fontId="3" fillId="0" borderId="24" xfId="0" applyNumberFormat="1" applyFont="1" applyBorder="1" applyAlignment="1">
      <alignment horizontal="left" wrapText="1"/>
    </xf>
    <xf numFmtId="0" fontId="3" fillId="0" borderId="25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wrapText="1"/>
    </xf>
    <xf numFmtId="0" fontId="17" fillId="2" borderId="4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wrapText="1"/>
    </xf>
    <xf numFmtId="0" fontId="19" fillId="2" borderId="4" xfId="0" applyFont="1" applyFill="1" applyBorder="1" applyAlignment="1">
      <alignment vertical="center" wrapText="1"/>
    </xf>
    <xf numFmtId="0" fontId="2" fillId="2" borderId="0" xfId="0" applyFont="1" applyFill="1"/>
    <xf numFmtId="0" fontId="13" fillId="2" borderId="1" xfId="0" applyFont="1" applyFill="1" applyBorder="1" applyAlignment="1">
      <alignment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18" fillId="0" borderId="4" xfId="0" applyFont="1" applyBorder="1" applyAlignment="1">
      <alignment wrapText="1"/>
    </xf>
    <xf numFmtId="0" fontId="18" fillId="0" borderId="4" xfId="0" applyFont="1" applyBorder="1" applyAlignment="1">
      <alignment vertical="center" wrapText="1"/>
    </xf>
    <xf numFmtId="0" fontId="18" fillId="0" borderId="5" xfId="0" applyFont="1" applyBorder="1" applyAlignment="1">
      <alignment wrapText="1"/>
    </xf>
    <xf numFmtId="0" fontId="13" fillId="5" borderId="1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left" vertical="center" wrapText="1"/>
    </xf>
    <xf numFmtId="49" fontId="3" fillId="5" borderId="1" xfId="0" applyNumberFormat="1" applyFont="1" applyFill="1" applyBorder="1" applyAlignment="1">
      <alignment horizontal="center" wrapText="1"/>
    </xf>
    <xf numFmtId="2" fontId="15" fillId="5" borderId="1" xfId="0" applyNumberFormat="1" applyFont="1" applyFill="1" applyBorder="1" applyAlignment="1">
      <alignment horizontal="center" vertical="center"/>
    </xf>
    <xf numFmtId="49" fontId="3" fillId="5" borderId="0" xfId="0" applyNumberFormat="1" applyFont="1" applyFill="1" applyBorder="1" applyAlignment="1">
      <alignment horizontal="center" wrapText="1"/>
    </xf>
    <xf numFmtId="2" fontId="3" fillId="5" borderId="1" xfId="0" applyNumberFormat="1" applyFont="1" applyFill="1" applyBorder="1" applyAlignment="1">
      <alignment horizontal="center" wrapText="1"/>
    </xf>
    <xf numFmtId="0" fontId="14" fillId="5" borderId="4" xfId="0" applyFont="1" applyFill="1" applyBorder="1" applyAlignment="1">
      <alignment vertical="center" wrapText="1"/>
    </xf>
    <xf numFmtId="0" fontId="14" fillId="5" borderId="4" xfId="0" applyFont="1" applyFill="1" applyBorder="1" applyAlignment="1">
      <alignment horizontal="left" vertical="center" wrapText="1"/>
    </xf>
    <xf numFmtId="49" fontId="3" fillId="5" borderId="8" xfId="0" applyNumberFormat="1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wrapText="1"/>
    </xf>
    <xf numFmtId="0" fontId="3" fillId="5" borderId="4" xfId="0" applyFont="1" applyFill="1" applyBorder="1" applyAlignment="1">
      <alignment wrapText="1"/>
    </xf>
    <xf numFmtId="0" fontId="14" fillId="5" borderId="5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wrapText="1"/>
    </xf>
    <xf numFmtId="0" fontId="13" fillId="4" borderId="1" xfId="0" applyFont="1" applyFill="1" applyBorder="1" applyAlignment="1">
      <alignment horizontal="center"/>
    </xf>
    <xf numFmtId="0" fontId="14" fillId="4" borderId="4" xfId="0" applyFont="1" applyFill="1" applyBorder="1" applyAlignment="1">
      <alignment vertical="center" wrapText="1"/>
    </xf>
    <xf numFmtId="49" fontId="3" fillId="4" borderId="8" xfId="0" applyNumberFormat="1" applyFont="1" applyFill="1" applyBorder="1" applyAlignment="1">
      <alignment horizontal="center" wrapText="1"/>
    </xf>
    <xf numFmtId="2" fontId="15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wrapText="1"/>
    </xf>
    <xf numFmtId="0" fontId="3" fillId="4" borderId="4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wrapText="1"/>
    </xf>
    <xf numFmtId="49" fontId="5" fillId="4" borderId="1" xfId="0" applyNumberFormat="1" applyFont="1" applyFill="1" applyBorder="1" applyAlignment="1">
      <alignment horizontal="center" wrapText="1"/>
    </xf>
    <xf numFmtId="49" fontId="4" fillId="4" borderId="0" xfId="0" applyNumberFormat="1" applyFont="1" applyFill="1" applyBorder="1" applyAlignment="1">
      <alignment wrapText="1"/>
    </xf>
    <xf numFmtId="49" fontId="4" fillId="4" borderId="3" xfId="0" applyNumberFormat="1" applyFont="1" applyFill="1" applyBorder="1" applyAlignment="1">
      <alignment wrapText="1"/>
    </xf>
    <xf numFmtId="49" fontId="4" fillId="4" borderId="1" xfId="0" applyNumberFormat="1" applyFont="1" applyFill="1" applyBorder="1" applyAlignment="1">
      <alignment wrapText="1"/>
    </xf>
    <xf numFmtId="49" fontId="12" fillId="4" borderId="1" xfId="0" applyNumberFormat="1" applyFont="1" applyFill="1" applyBorder="1" applyAlignment="1">
      <alignment horizont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wrapText="1"/>
    </xf>
    <xf numFmtId="2" fontId="3" fillId="8" borderId="1" xfId="0" applyNumberFormat="1" applyFont="1" applyFill="1" applyBorder="1" applyAlignment="1">
      <alignment horizontal="center" wrapText="1"/>
    </xf>
    <xf numFmtId="0" fontId="14" fillId="8" borderId="4" xfId="0" applyFont="1" applyFill="1" applyBorder="1" applyAlignment="1">
      <alignment wrapText="1"/>
    </xf>
    <xf numFmtId="2" fontId="15" fillId="8" borderId="1" xfId="0" applyNumberFormat="1" applyFont="1" applyFill="1" applyBorder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wrapText="1"/>
    </xf>
    <xf numFmtId="0" fontId="14" fillId="5" borderId="5" xfId="0" applyFont="1" applyFill="1" applyBorder="1" applyAlignment="1">
      <alignment wrapText="1"/>
    </xf>
    <xf numFmtId="49" fontId="5" fillId="5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wrapText="1"/>
    </xf>
    <xf numFmtId="0" fontId="3" fillId="5" borderId="1" xfId="0" applyNumberFormat="1" applyFont="1" applyFill="1" applyBorder="1" applyAlignment="1">
      <alignment horizontal="center" wrapText="1"/>
    </xf>
    <xf numFmtId="0" fontId="3" fillId="5" borderId="3" xfId="0" applyNumberFormat="1" applyFont="1" applyFill="1" applyBorder="1" applyAlignment="1">
      <alignment horizontal="center" wrapText="1"/>
    </xf>
    <xf numFmtId="0" fontId="14" fillId="5" borderId="18" xfId="0" applyFont="1" applyFill="1" applyBorder="1" applyAlignment="1">
      <alignment wrapText="1"/>
    </xf>
    <xf numFmtId="2" fontId="14" fillId="5" borderId="1" xfId="0" applyNumberFormat="1" applyFont="1" applyFill="1" applyBorder="1" applyAlignment="1">
      <alignment horizontal="center" wrapText="1"/>
    </xf>
    <xf numFmtId="0" fontId="14" fillId="5" borderId="1" xfId="0" applyFont="1" applyFill="1" applyBorder="1"/>
    <xf numFmtId="0" fontId="14" fillId="5" borderId="19" xfId="0" applyFont="1" applyFill="1" applyBorder="1"/>
    <xf numFmtId="0" fontId="14" fillId="8" borderId="21" xfId="0" applyFont="1" applyFill="1" applyBorder="1" applyAlignment="1">
      <alignment wrapText="1"/>
    </xf>
    <xf numFmtId="2" fontId="14" fillId="8" borderId="1" xfId="0" applyNumberFormat="1" applyFont="1" applyFill="1" applyBorder="1" applyAlignment="1">
      <alignment horizontal="center" wrapText="1"/>
    </xf>
    <xf numFmtId="0" fontId="14" fillId="8" borderId="1" xfId="0" applyFont="1" applyFill="1" applyBorder="1"/>
    <xf numFmtId="0" fontId="14" fillId="8" borderId="19" xfId="0" applyFont="1" applyFill="1" applyBorder="1" applyAlignment="1">
      <alignment wrapText="1"/>
    </xf>
    <xf numFmtId="0" fontId="3" fillId="8" borderId="2" xfId="0" applyNumberFormat="1" applyFont="1" applyFill="1" applyBorder="1" applyAlignment="1">
      <alignment horizontal="center" wrapText="1"/>
    </xf>
    <xf numFmtId="0" fontId="14" fillId="8" borderId="4" xfId="0" applyFont="1" applyFill="1" applyBorder="1" applyAlignment="1">
      <alignment vertical="center" wrapText="1"/>
    </xf>
    <xf numFmtId="0" fontId="14" fillId="8" borderId="4" xfId="0" applyFont="1" applyFill="1" applyBorder="1" applyAlignment="1">
      <alignment horizontal="left" vertical="top" wrapText="1"/>
    </xf>
    <xf numFmtId="0" fontId="14" fillId="8" borderId="0" xfId="0" applyFont="1" applyFill="1" applyAlignment="1">
      <alignment vertical="center" wrapText="1"/>
    </xf>
    <xf numFmtId="0" fontId="3" fillId="5" borderId="2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vertical="center"/>
    </xf>
    <xf numFmtId="0" fontId="14" fillId="5" borderId="4" xfId="0" applyFont="1" applyFill="1" applyBorder="1" applyAlignment="1">
      <alignment horizontal="left" vertical="top" wrapText="1"/>
    </xf>
    <xf numFmtId="49" fontId="4" fillId="5" borderId="0" xfId="0" applyNumberFormat="1" applyFont="1" applyFill="1" applyBorder="1" applyAlignment="1">
      <alignment wrapText="1"/>
    </xf>
    <xf numFmtId="0" fontId="9" fillId="5" borderId="4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horizontal="center" wrapText="1"/>
    </xf>
    <xf numFmtId="2" fontId="15" fillId="5" borderId="0" xfId="0" applyNumberFormat="1" applyFont="1" applyFill="1" applyBorder="1" applyAlignment="1">
      <alignment horizontal="center" vertical="center"/>
    </xf>
    <xf numFmtId="49" fontId="12" fillId="5" borderId="1" xfId="0" applyNumberFormat="1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center" vertical="center"/>
    </xf>
    <xf numFmtId="49" fontId="3" fillId="5" borderId="6" xfId="0" applyNumberFormat="1" applyFont="1" applyFill="1" applyBorder="1" applyAlignment="1">
      <alignment horizontal="center" wrapText="1"/>
    </xf>
    <xf numFmtId="49" fontId="12" fillId="5" borderId="1" xfId="0" applyNumberFormat="1" applyFont="1" applyFill="1" applyBorder="1" applyAlignment="1">
      <alignment horizontal="center" vertical="center" wrapText="1"/>
    </xf>
    <xf numFmtId="49" fontId="12" fillId="8" borderId="1" xfId="0" applyNumberFormat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wrapText="1"/>
    </xf>
    <xf numFmtId="49" fontId="2" fillId="8" borderId="1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7" workbookViewId="0">
      <selection activeCell="F13" sqref="F13"/>
    </sheetView>
  </sheetViews>
  <sheetFormatPr defaultColWidth="9.28515625" defaultRowHeight="16.5" customHeight="1" x14ac:dyDescent="0.25"/>
  <cols>
    <col min="1" max="1" width="10.5703125" style="1" customWidth="1"/>
    <col min="2" max="2" width="58.7109375" style="1" customWidth="1"/>
    <col min="3" max="3" width="24.85546875" style="1" customWidth="1"/>
    <col min="4" max="5" width="19.7109375" style="1" customWidth="1"/>
    <col min="6" max="256" width="9.28515625" style="1"/>
    <col min="257" max="257" width="10.5703125" style="1" customWidth="1"/>
    <col min="258" max="258" width="58.7109375" style="1" customWidth="1"/>
    <col min="259" max="259" width="24.85546875" style="1" customWidth="1"/>
    <col min="260" max="261" width="19.7109375" style="1" customWidth="1"/>
    <col min="262" max="512" width="9.28515625" style="1"/>
    <col min="513" max="513" width="10.5703125" style="1" customWidth="1"/>
    <col min="514" max="514" width="58.7109375" style="1" customWidth="1"/>
    <col min="515" max="515" width="24.85546875" style="1" customWidth="1"/>
    <col min="516" max="517" width="19.7109375" style="1" customWidth="1"/>
    <col min="518" max="768" width="9.28515625" style="1"/>
    <col min="769" max="769" width="10.5703125" style="1" customWidth="1"/>
    <col min="770" max="770" width="58.7109375" style="1" customWidth="1"/>
    <col min="771" max="771" width="24.85546875" style="1" customWidth="1"/>
    <col min="772" max="773" width="19.7109375" style="1" customWidth="1"/>
    <col min="774" max="1024" width="9.28515625" style="1"/>
    <col min="1025" max="1025" width="10.5703125" style="1" customWidth="1"/>
    <col min="1026" max="1026" width="58.7109375" style="1" customWidth="1"/>
    <col min="1027" max="1027" width="24.85546875" style="1" customWidth="1"/>
    <col min="1028" max="1029" width="19.7109375" style="1" customWidth="1"/>
    <col min="1030" max="1280" width="9.28515625" style="1"/>
    <col min="1281" max="1281" width="10.5703125" style="1" customWidth="1"/>
    <col min="1282" max="1282" width="58.7109375" style="1" customWidth="1"/>
    <col min="1283" max="1283" width="24.85546875" style="1" customWidth="1"/>
    <col min="1284" max="1285" width="19.7109375" style="1" customWidth="1"/>
    <col min="1286" max="1536" width="9.28515625" style="1"/>
    <col min="1537" max="1537" width="10.5703125" style="1" customWidth="1"/>
    <col min="1538" max="1538" width="58.7109375" style="1" customWidth="1"/>
    <col min="1539" max="1539" width="24.85546875" style="1" customWidth="1"/>
    <col min="1540" max="1541" width="19.7109375" style="1" customWidth="1"/>
    <col min="1542" max="1792" width="9.28515625" style="1"/>
    <col min="1793" max="1793" width="10.5703125" style="1" customWidth="1"/>
    <col min="1794" max="1794" width="58.7109375" style="1" customWidth="1"/>
    <col min="1795" max="1795" width="24.85546875" style="1" customWidth="1"/>
    <col min="1796" max="1797" width="19.7109375" style="1" customWidth="1"/>
    <col min="1798" max="2048" width="9.28515625" style="1"/>
    <col min="2049" max="2049" width="10.5703125" style="1" customWidth="1"/>
    <col min="2050" max="2050" width="58.7109375" style="1" customWidth="1"/>
    <col min="2051" max="2051" width="24.85546875" style="1" customWidth="1"/>
    <col min="2052" max="2053" width="19.7109375" style="1" customWidth="1"/>
    <col min="2054" max="2304" width="9.28515625" style="1"/>
    <col min="2305" max="2305" width="10.5703125" style="1" customWidth="1"/>
    <col min="2306" max="2306" width="58.7109375" style="1" customWidth="1"/>
    <col min="2307" max="2307" width="24.85546875" style="1" customWidth="1"/>
    <col min="2308" max="2309" width="19.7109375" style="1" customWidth="1"/>
    <col min="2310" max="2560" width="9.28515625" style="1"/>
    <col min="2561" max="2561" width="10.5703125" style="1" customWidth="1"/>
    <col min="2562" max="2562" width="58.7109375" style="1" customWidth="1"/>
    <col min="2563" max="2563" width="24.85546875" style="1" customWidth="1"/>
    <col min="2564" max="2565" width="19.7109375" style="1" customWidth="1"/>
    <col min="2566" max="2816" width="9.28515625" style="1"/>
    <col min="2817" max="2817" width="10.5703125" style="1" customWidth="1"/>
    <col min="2818" max="2818" width="58.7109375" style="1" customWidth="1"/>
    <col min="2819" max="2819" width="24.85546875" style="1" customWidth="1"/>
    <col min="2820" max="2821" width="19.7109375" style="1" customWidth="1"/>
    <col min="2822" max="3072" width="9.28515625" style="1"/>
    <col min="3073" max="3073" width="10.5703125" style="1" customWidth="1"/>
    <col min="3074" max="3074" width="58.7109375" style="1" customWidth="1"/>
    <col min="3075" max="3075" width="24.85546875" style="1" customWidth="1"/>
    <col min="3076" max="3077" width="19.7109375" style="1" customWidth="1"/>
    <col min="3078" max="3328" width="9.28515625" style="1"/>
    <col min="3329" max="3329" width="10.5703125" style="1" customWidth="1"/>
    <col min="3330" max="3330" width="58.7109375" style="1" customWidth="1"/>
    <col min="3331" max="3331" width="24.85546875" style="1" customWidth="1"/>
    <col min="3332" max="3333" width="19.7109375" style="1" customWidth="1"/>
    <col min="3334" max="3584" width="9.28515625" style="1"/>
    <col min="3585" max="3585" width="10.5703125" style="1" customWidth="1"/>
    <col min="3586" max="3586" width="58.7109375" style="1" customWidth="1"/>
    <col min="3587" max="3587" width="24.85546875" style="1" customWidth="1"/>
    <col min="3588" max="3589" width="19.7109375" style="1" customWidth="1"/>
    <col min="3590" max="3840" width="9.28515625" style="1"/>
    <col min="3841" max="3841" width="10.5703125" style="1" customWidth="1"/>
    <col min="3842" max="3842" width="58.7109375" style="1" customWidth="1"/>
    <col min="3843" max="3843" width="24.85546875" style="1" customWidth="1"/>
    <col min="3844" max="3845" width="19.7109375" style="1" customWidth="1"/>
    <col min="3846" max="4096" width="9.28515625" style="1"/>
    <col min="4097" max="4097" width="10.5703125" style="1" customWidth="1"/>
    <col min="4098" max="4098" width="58.7109375" style="1" customWidth="1"/>
    <col min="4099" max="4099" width="24.85546875" style="1" customWidth="1"/>
    <col min="4100" max="4101" width="19.7109375" style="1" customWidth="1"/>
    <col min="4102" max="4352" width="9.28515625" style="1"/>
    <col min="4353" max="4353" width="10.5703125" style="1" customWidth="1"/>
    <col min="4354" max="4354" width="58.7109375" style="1" customWidth="1"/>
    <col min="4355" max="4355" width="24.85546875" style="1" customWidth="1"/>
    <col min="4356" max="4357" width="19.7109375" style="1" customWidth="1"/>
    <col min="4358" max="4608" width="9.28515625" style="1"/>
    <col min="4609" max="4609" width="10.5703125" style="1" customWidth="1"/>
    <col min="4610" max="4610" width="58.7109375" style="1" customWidth="1"/>
    <col min="4611" max="4611" width="24.85546875" style="1" customWidth="1"/>
    <col min="4612" max="4613" width="19.7109375" style="1" customWidth="1"/>
    <col min="4614" max="4864" width="9.28515625" style="1"/>
    <col min="4865" max="4865" width="10.5703125" style="1" customWidth="1"/>
    <col min="4866" max="4866" width="58.7109375" style="1" customWidth="1"/>
    <col min="4867" max="4867" width="24.85546875" style="1" customWidth="1"/>
    <col min="4868" max="4869" width="19.7109375" style="1" customWidth="1"/>
    <col min="4870" max="5120" width="9.28515625" style="1"/>
    <col min="5121" max="5121" width="10.5703125" style="1" customWidth="1"/>
    <col min="5122" max="5122" width="58.7109375" style="1" customWidth="1"/>
    <col min="5123" max="5123" width="24.85546875" style="1" customWidth="1"/>
    <col min="5124" max="5125" width="19.7109375" style="1" customWidth="1"/>
    <col min="5126" max="5376" width="9.28515625" style="1"/>
    <col min="5377" max="5377" width="10.5703125" style="1" customWidth="1"/>
    <col min="5378" max="5378" width="58.7109375" style="1" customWidth="1"/>
    <col min="5379" max="5379" width="24.85546875" style="1" customWidth="1"/>
    <col min="5380" max="5381" width="19.7109375" style="1" customWidth="1"/>
    <col min="5382" max="5632" width="9.28515625" style="1"/>
    <col min="5633" max="5633" width="10.5703125" style="1" customWidth="1"/>
    <col min="5634" max="5634" width="58.7109375" style="1" customWidth="1"/>
    <col min="5635" max="5635" width="24.85546875" style="1" customWidth="1"/>
    <col min="5636" max="5637" width="19.7109375" style="1" customWidth="1"/>
    <col min="5638" max="5888" width="9.28515625" style="1"/>
    <col min="5889" max="5889" width="10.5703125" style="1" customWidth="1"/>
    <col min="5890" max="5890" width="58.7109375" style="1" customWidth="1"/>
    <col min="5891" max="5891" width="24.85546875" style="1" customWidth="1"/>
    <col min="5892" max="5893" width="19.7109375" style="1" customWidth="1"/>
    <col min="5894" max="6144" width="9.28515625" style="1"/>
    <col min="6145" max="6145" width="10.5703125" style="1" customWidth="1"/>
    <col min="6146" max="6146" width="58.7109375" style="1" customWidth="1"/>
    <col min="6147" max="6147" width="24.85546875" style="1" customWidth="1"/>
    <col min="6148" max="6149" width="19.7109375" style="1" customWidth="1"/>
    <col min="6150" max="6400" width="9.28515625" style="1"/>
    <col min="6401" max="6401" width="10.5703125" style="1" customWidth="1"/>
    <col min="6402" max="6402" width="58.7109375" style="1" customWidth="1"/>
    <col min="6403" max="6403" width="24.85546875" style="1" customWidth="1"/>
    <col min="6404" max="6405" width="19.7109375" style="1" customWidth="1"/>
    <col min="6406" max="6656" width="9.28515625" style="1"/>
    <col min="6657" max="6657" width="10.5703125" style="1" customWidth="1"/>
    <col min="6658" max="6658" width="58.7109375" style="1" customWidth="1"/>
    <col min="6659" max="6659" width="24.85546875" style="1" customWidth="1"/>
    <col min="6660" max="6661" width="19.7109375" style="1" customWidth="1"/>
    <col min="6662" max="6912" width="9.28515625" style="1"/>
    <col min="6913" max="6913" width="10.5703125" style="1" customWidth="1"/>
    <col min="6914" max="6914" width="58.7109375" style="1" customWidth="1"/>
    <col min="6915" max="6915" width="24.85546875" style="1" customWidth="1"/>
    <col min="6916" max="6917" width="19.7109375" style="1" customWidth="1"/>
    <col min="6918" max="7168" width="9.28515625" style="1"/>
    <col min="7169" max="7169" width="10.5703125" style="1" customWidth="1"/>
    <col min="7170" max="7170" width="58.7109375" style="1" customWidth="1"/>
    <col min="7171" max="7171" width="24.85546875" style="1" customWidth="1"/>
    <col min="7172" max="7173" width="19.7109375" style="1" customWidth="1"/>
    <col min="7174" max="7424" width="9.28515625" style="1"/>
    <col min="7425" max="7425" width="10.5703125" style="1" customWidth="1"/>
    <col min="7426" max="7426" width="58.7109375" style="1" customWidth="1"/>
    <col min="7427" max="7427" width="24.85546875" style="1" customWidth="1"/>
    <col min="7428" max="7429" width="19.7109375" style="1" customWidth="1"/>
    <col min="7430" max="7680" width="9.28515625" style="1"/>
    <col min="7681" max="7681" width="10.5703125" style="1" customWidth="1"/>
    <col min="7682" max="7682" width="58.7109375" style="1" customWidth="1"/>
    <col min="7683" max="7683" width="24.85546875" style="1" customWidth="1"/>
    <col min="7684" max="7685" width="19.7109375" style="1" customWidth="1"/>
    <col min="7686" max="7936" width="9.28515625" style="1"/>
    <col min="7937" max="7937" width="10.5703125" style="1" customWidth="1"/>
    <col min="7938" max="7938" width="58.7109375" style="1" customWidth="1"/>
    <col min="7939" max="7939" width="24.85546875" style="1" customWidth="1"/>
    <col min="7940" max="7941" width="19.7109375" style="1" customWidth="1"/>
    <col min="7942" max="8192" width="9.28515625" style="1"/>
    <col min="8193" max="8193" width="10.5703125" style="1" customWidth="1"/>
    <col min="8194" max="8194" width="58.7109375" style="1" customWidth="1"/>
    <col min="8195" max="8195" width="24.85546875" style="1" customWidth="1"/>
    <col min="8196" max="8197" width="19.7109375" style="1" customWidth="1"/>
    <col min="8198" max="8448" width="9.28515625" style="1"/>
    <col min="8449" max="8449" width="10.5703125" style="1" customWidth="1"/>
    <col min="8450" max="8450" width="58.7109375" style="1" customWidth="1"/>
    <col min="8451" max="8451" width="24.85546875" style="1" customWidth="1"/>
    <col min="8452" max="8453" width="19.7109375" style="1" customWidth="1"/>
    <col min="8454" max="8704" width="9.28515625" style="1"/>
    <col min="8705" max="8705" width="10.5703125" style="1" customWidth="1"/>
    <col min="8706" max="8706" width="58.7109375" style="1" customWidth="1"/>
    <col min="8707" max="8707" width="24.85546875" style="1" customWidth="1"/>
    <col min="8708" max="8709" width="19.7109375" style="1" customWidth="1"/>
    <col min="8710" max="8960" width="9.28515625" style="1"/>
    <col min="8961" max="8961" width="10.5703125" style="1" customWidth="1"/>
    <col min="8962" max="8962" width="58.7109375" style="1" customWidth="1"/>
    <col min="8963" max="8963" width="24.85546875" style="1" customWidth="1"/>
    <col min="8964" max="8965" width="19.7109375" style="1" customWidth="1"/>
    <col min="8966" max="9216" width="9.28515625" style="1"/>
    <col min="9217" max="9217" width="10.5703125" style="1" customWidth="1"/>
    <col min="9218" max="9218" width="58.7109375" style="1" customWidth="1"/>
    <col min="9219" max="9219" width="24.85546875" style="1" customWidth="1"/>
    <col min="9220" max="9221" width="19.7109375" style="1" customWidth="1"/>
    <col min="9222" max="9472" width="9.28515625" style="1"/>
    <col min="9473" max="9473" width="10.5703125" style="1" customWidth="1"/>
    <col min="9474" max="9474" width="58.7109375" style="1" customWidth="1"/>
    <col min="9475" max="9475" width="24.85546875" style="1" customWidth="1"/>
    <col min="9476" max="9477" width="19.7109375" style="1" customWidth="1"/>
    <col min="9478" max="9728" width="9.28515625" style="1"/>
    <col min="9729" max="9729" width="10.5703125" style="1" customWidth="1"/>
    <col min="9730" max="9730" width="58.7109375" style="1" customWidth="1"/>
    <col min="9731" max="9731" width="24.85546875" style="1" customWidth="1"/>
    <col min="9732" max="9733" width="19.7109375" style="1" customWidth="1"/>
    <col min="9734" max="9984" width="9.28515625" style="1"/>
    <col min="9985" max="9985" width="10.5703125" style="1" customWidth="1"/>
    <col min="9986" max="9986" width="58.7109375" style="1" customWidth="1"/>
    <col min="9987" max="9987" width="24.85546875" style="1" customWidth="1"/>
    <col min="9988" max="9989" width="19.7109375" style="1" customWidth="1"/>
    <col min="9990" max="10240" width="9.28515625" style="1"/>
    <col min="10241" max="10241" width="10.5703125" style="1" customWidth="1"/>
    <col min="10242" max="10242" width="58.7109375" style="1" customWidth="1"/>
    <col min="10243" max="10243" width="24.85546875" style="1" customWidth="1"/>
    <col min="10244" max="10245" width="19.7109375" style="1" customWidth="1"/>
    <col min="10246" max="10496" width="9.28515625" style="1"/>
    <col min="10497" max="10497" width="10.5703125" style="1" customWidth="1"/>
    <col min="10498" max="10498" width="58.7109375" style="1" customWidth="1"/>
    <col min="10499" max="10499" width="24.85546875" style="1" customWidth="1"/>
    <col min="10500" max="10501" width="19.7109375" style="1" customWidth="1"/>
    <col min="10502" max="10752" width="9.28515625" style="1"/>
    <col min="10753" max="10753" width="10.5703125" style="1" customWidth="1"/>
    <col min="10754" max="10754" width="58.7109375" style="1" customWidth="1"/>
    <col min="10755" max="10755" width="24.85546875" style="1" customWidth="1"/>
    <col min="10756" max="10757" width="19.7109375" style="1" customWidth="1"/>
    <col min="10758" max="11008" width="9.28515625" style="1"/>
    <col min="11009" max="11009" width="10.5703125" style="1" customWidth="1"/>
    <col min="11010" max="11010" width="58.7109375" style="1" customWidth="1"/>
    <col min="11011" max="11011" width="24.85546875" style="1" customWidth="1"/>
    <col min="11012" max="11013" width="19.7109375" style="1" customWidth="1"/>
    <col min="11014" max="11264" width="9.28515625" style="1"/>
    <col min="11265" max="11265" width="10.5703125" style="1" customWidth="1"/>
    <col min="11266" max="11266" width="58.7109375" style="1" customWidth="1"/>
    <col min="11267" max="11267" width="24.85546875" style="1" customWidth="1"/>
    <col min="11268" max="11269" width="19.7109375" style="1" customWidth="1"/>
    <col min="11270" max="11520" width="9.28515625" style="1"/>
    <col min="11521" max="11521" width="10.5703125" style="1" customWidth="1"/>
    <col min="11522" max="11522" width="58.7109375" style="1" customWidth="1"/>
    <col min="11523" max="11523" width="24.85546875" style="1" customWidth="1"/>
    <col min="11524" max="11525" width="19.7109375" style="1" customWidth="1"/>
    <col min="11526" max="11776" width="9.28515625" style="1"/>
    <col min="11777" max="11777" width="10.5703125" style="1" customWidth="1"/>
    <col min="11778" max="11778" width="58.7109375" style="1" customWidth="1"/>
    <col min="11779" max="11779" width="24.85546875" style="1" customWidth="1"/>
    <col min="11780" max="11781" width="19.7109375" style="1" customWidth="1"/>
    <col min="11782" max="12032" width="9.28515625" style="1"/>
    <col min="12033" max="12033" width="10.5703125" style="1" customWidth="1"/>
    <col min="12034" max="12034" width="58.7109375" style="1" customWidth="1"/>
    <col min="12035" max="12035" width="24.85546875" style="1" customWidth="1"/>
    <col min="12036" max="12037" width="19.7109375" style="1" customWidth="1"/>
    <col min="12038" max="12288" width="9.28515625" style="1"/>
    <col min="12289" max="12289" width="10.5703125" style="1" customWidth="1"/>
    <col min="12290" max="12290" width="58.7109375" style="1" customWidth="1"/>
    <col min="12291" max="12291" width="24.85546875" style="1" customWidth="1"/>
    <col min="12292" max="12293" width="19.7109375" style="1" customWidth="1"/>
    <col min="12294" max="12544" width="9.28515625" style="1"/>
    <col min="12545" max="12545" width="10.5703125" style="1" customWidth="1"/>
    <col min="12546" max="12546" width="58.7109375" style="1" customWidth="1"/>
    <col min="12547" max="12547" width="24.85546875" style="1" customWidth="1"/>
    <col min="12548" max="12549" width="19.7109375" style="1" customWidth="1"/>
    <col min="12550" max="12800" width="9.28515625" style="1"/>
    <col min="12801" max="12801" width="10.5703125" style="1" customWidth="1"/>
    <col min="12802" max="12802" width="58.7109375" style="1" customWidth="1"/>
    <col min="12803" max="12803" width="24.85546875" style="1" customWidth="1"/>
    <col min="12804" max="12805" width="19.7109375" style="1" customWidth="1"/>
    <col min="12806" max="13056" width="9.28515625" style="1"/>
    <col min="13057" max="13057" width="10.5703125" style="1" customWidth="1"/>
    <col min="13058" max="13058" width="58.7109375" style="1" customWidth="1"/>
    <col min="13059" max="13059" width="24.85546875" style="1" customWidth="1"/>
    <col min="13060" max="13061" width="19.7109375" style="1" customWidth="1"/>
    <col min="13062" max="13312" width="9.28515625" style="1"/>
    <col min="13313" max="13313" width="10.5703125" style="1" customWidth="1"/>
    <col min="13314" max="13314" width="58.7109375" style="1" customWidth="1"/>
    <col min="13315" max="13315" width="24.85546875" style="1" customWidth="1"/>
    <col min="13316" max="13317" width="19.7109375" style="1" customWidth="1"/>
    <col min="13318" max="13568" width="9.28515625" style="1"/>
    <col min="13569" max="13569" width="10.5703125" style="1" customWidth="1"/>
    <col min="13570" max="13570" width="58.7109375" style="1" customWidth="1"/>
    <col min="13571" max="13571" width="24.85546875" style="1" customWidth="1"/>
    <col min="13572" max="13573" width="19.7109375" style="1" customWidth="1"/>
    <col min="13574" max="13824" width="9.28515625" style="1"/>
    <col min="13825" max="13825" width="10.5703125" style="1" customWidth="1"/>
    <col min="13826" max="13826" width="58.7109375" style="1" customWidth="1"/>
    <col min="13827" max="13827" width="24.85546875" style="1" customWidth="1"/>
    <col min="13828" max="13829" width="19.7109375" style="1" customWidth="1"/>
    <col min="13830" max="14080" width="9.28515625" style="1"/>
    <col min="14081" max="14081" width="10.5703125" style="1" customWidth="1"/>
    <col min="14082" max="14082" width="58.7109375" style="1" customWidth="1"/>
    <col min="14083" max="14083" width="24.85546875" style="1" customWidth="1"/>
    <col min="14084" max="14085" width="19.7109375" style="1" customWidth="1"/>
    <col min="14086" max="14336" width="9.28515625" style="1"/>
    <col min="14337" max="14337" width="10.5703125" style="1" customWidth="1"/>
    <col min="14338" max="14338" width="58.7109375" style="1" customWidth="1"/>
    <col min="14339" max="14339" width="24.85546875" style="1" customWidth="1"/>
    <col min="14340" max="14341" width="19.7109375" style="1" customWidth="1"/>
    <col min="14342" max="14592" width="9.28515625" style="1"/>
    <col min="14593" max="14593" width="10.5703125" style="1" customWidth="1"/>
    <col min="14594" max="14594" width="58.7109375" style="1" customWidth="1"/>
    <col min="14595" max="14595" width="24.85546875" style="1" customWidth="1"/>
    <col min="14596" max="14597" width="19.7109375" style="1" customWidth="1"/>
    <col min="14598" max="14848" width="9.28515625" style="1"/>
    <col min="14849" max="14849" width="10.5703125" style="1" customWidth="1"/>
    <col min="14850" max="14850" width="58.7109375" style="1" customWidth="1"/>
    <col min="14851" max="14851" width="24.85546875" style="1" customWidth="1"/>
    <col min="14852" max="14853" width="19.7109375" style="1" customWidth="1"/>
    <col min="14854" max="15104" width="9.28515625" style="1"/>
    <col min="15105" max="15105" width="10.5703125" style="1" customWidth="1"/>
    <col min="15106" max="15106" width="58.7109375" style="1" customWidth="1"/>
    <col min="15107" max="15107" width="24.85546875" style="1" customWidth="1"/>
    <col min="15108" max="15109" width="19.7109375" style="1" customWidth="1"/>
    <col min="15110" max="15360" width="9.28515625" style="1"/>
    <col min="15361" max="15361" width="10.5703125" style="1" customWidth="1"/>
    <col min="15362" max="15362" width="58.7109375" style="1" customWidth="1"/>
    <col min="15363" max="15363" width="24.85546875" style="1" customWidth="1"/>
    <col min="15364" max="15365" width="19.7109375" style="1" customWidth="1"/>
    <col min="15366" max="15616" width="9.28515625" style="1"/>
    <col min="15617" max="15617" width="10.5703125" style="1" customWidth="1"/>
    <col min="15618" max="15618" width="58.7109375" style="1" customWidth="1"/>
    <col min="15619" max="15619" width="24.85546875" style="1" customWidth="1"/>
    <col min="15620" max="15621" width="19.7109375" style="1" customWidth="1"/>
    <col min="15622" max="15872" width="9.28515625" style="1"/>
    <col min="15873" max="15873" width="10.5703125" style="1" customWidth="1"/>
    <col min="15874" max="15874" width="58.7109375" style="1" customWidth="1"/>
    <col min="15875" max="15875" width="24.85546875" style="1" customWidth="1"/>
    <col min="15876" max="15877" width="19.7109375" style="1" customWidth="1"/>
    <col min="15878" max="16128" width="9.28515625" style="1"/>
    <col min="16129" max="16129" width="10.5703125" style="1" customWidth="1"/>
    <col min="16130" max="16130" width="58.7109375" style="1" customWidth="1"/>
    <col min="16131" max="16131" width="24.85546875" style="1" customWidth="1"/>
    <col min="16132" max="16133" width="19.7109375" style="1" customWidth="1"/>
    <col min="16134" max="16384" width="9.28515625" style="1"/>
  </cols>
  <sheetData>
    <row r="1" spans="1:9" ht="48" customHeight="1" x14ac:dyDescent="0.25">
      <c r="D1" s="101" t="s">
        <v>216</v>
      </c>
      <c r="E1" s="101"/>
    </row>
    <row r="3" spans="1:9" ht="28.5" customHeight="1" x14ac:dyDescent="0.25">
      <c r="A3" s="102" t="s">
        <v>217</v>
      </c>
      <c r="B3" s="102"/>
      <c r="C3" s="102"/>
      <c r="D3" s="102"/>
      <c r="E3" s="102"/>
      <c r="G3" s="4"/>
      <c r="H3" s="4"/>
      <c r="I3" s="4"/>
    </row>
    <row r="4" spans="1:9" ht="31.5" customHeight="1" x14ac:dyDescent="0.25">
      <c r="A4" s="103" t="s">
        <v>218</v>
      </c>
      <c r="B4" s="103"/>
      <c r="C4" s="103"/>
      <c r="D4" s="103"/>
      <c r="E4" s="103"/>
    </row>
    <row r="6" spans="1:9" ht="63" customHeight="1" x14ac:dyDescent="0.25">
      <c r="A6" s="104" t="s">
        <v>219</v>
      </c>
      <c r="B6" s="104" t="s">
        <v>220</v>
      </c>
      <c r="C6" s="104" t="s">
        <v>3</v>
      </c>
      <c r="D6" s="104" t="s">
        <v>221</v>
      </c>
      <c r="E6" s="104" t="s">
        <v>222</v>
      </c>
    </row>
    <row r="7" spans="1:9" ht="60" customHeight="1" x14ac:dyDescent="0.25">
      <c r="A7" s="105"/>
      <c r="B7" s="105"/>
      <c r="C7" s="105"/>
      <c r="D7" s="105"/>
      <c r="E7" s="105"/>
    </row>
    <row r="8" spans="1:9" ht="12.75" customHeight="1" x14ac:dyDescent="0.25">
      <c r="A8" s="96" t="s">
        <v>223</v>
      </c>
      <c r="B8" s="97"/>
      <c r="C8" s="97"/>
      <c r="D8" s="97"/>
      <c r="E8" s="98"/>
    </row>
    <row r="9" spans="1:9" ht="28.5" customHeight="1" x14ac:dyDescent="0.25">
      <c r="A9" s="6" t="s">
        <v>224</v>
      </c>
      <c r="B9" s="6" t="s">
        <v>225</v>
      </c>
      <c r="C9" s="6" t="s">
        <v>226</v>
      </c>
      <c r="D9" s="73" t="s">
        <v>227</v>
      </c>
      <c r="E9" s="73" t="s">
        <v>16</v>
      </c>
    </row>
    <row r="10" spans="1:9" ht="16.5" customHeight="1" x14ac:dyDescent="0.25">
      <c r="A10" s="6" t="s">
        <v>224</v>
      </c>
      <c r="B10" s="6" t="s">
        <v>228</v>
      </c>
      <c r="C10" s="6" t="s">
        <v>229</v>
      </c>
      <c r="D10" s="73" t="s">
        <v>230</v>
      </c>
      <c r="E10" s="73" t="s">
        <v>15</v>
      </c>
    </row>
    <row r="11" spans="1:9" ht="16.5" customHeight="1" x14ac:dyDescent="0.25">
      <c r="A11" s="6" t="s">
        <v>8</v>
      </c>
      <c r="B11" s="6" t="s">
        <v>231</v>
      </c>
      <c r="C11" s="6" t="s">
        <v>206</v>
      </c>
      <c r="D11" s="73" t="s">
        <v>232</v>
      </c>
      <c r="E11" s="73" t="s">
        <v>13</v>
      </c>
    </row>
    <row r="12" spans="1:9" ht="16.5" customHeight="1" x14ac:dyDescent="0.25">
      <c r="A12" s="6" t="s">
        <v>224</v>
      </c>
      <c r="B12" s="6" t="s">
        <v>233</v>
      </c>
      <c r="C12" s="6" t="s">
        <v>234</v>
      </c>
      <c r="D12" s="73" t="s">
        <v>235</v>
      </c>
      <c r="E12" s="73" t="s">
        <v>236</v>
      </c>
    </row>
    <row r="13" spans="1:9" ht="45.75" customHeight="1" x14ac:dyDescent="0.25">
      <c r="A13" s="6" t="s">
        <v>237</v>
      </c>
      <c r="B13" s="6" t="s">
        <v>225</v>
      </c>
      <c r="C13" s="6" t="s">
        <v>238</v>
      </c>
      <c r="D13" s="73" t="s">
        <v>239</v>
      </c>
      <c r="E13" s="73" t="s">
        <v>77</v>
      </c>
    </row>
    <row r="14" spans="1:9" ht="16.5" customHeight="1" x14ac:dyDescent="0.25">
      <c r="A14" s="6" t="s">
        <v>237</v>
      </c>
      <c r="B14" s="6" t="s">
        <v>228</v>
      </c>
      <c r="C14" s="6" t="s">
        <v>240</v>
      </c>
      <c r="D14" s="73" t="s">
        <v>77</v>
      </c>
      <c r="E14" s="73" t="s">
        <v>11</v>
      </c>
    </row>
    <row r="15" spans="1:9" ht="16.5" customHeight="1" x14ac:dyDescent="0.25">
      <c r="A15" s="6" t="s">
        <v>10</v>
      </c>
      <c r="B15" s="6" t="s">
        <v>231</v>
      </c>
      <c r="C15" s="6" t="s">
        <v>241</v>
      </c>
      <c r="D15" s="73" t="s">
        <v>16</v>
      </c>
      <c r="E15" s="73" t="s">
        <v>10</v>
      </c>
    </row>
    <row r="16" spans="1:9" ht="30.75" customHeight="1" x14ac:dyDescent="0.25">
      <c r="A16" s="5" t="s">
        <v>237</v>
      </c>
      <c r="B16" s="5" t="s">
        <v>233</v>
      </c>
      <c r="C16" s="5" t="s">
        <v>242</v>
      </c>
      <c r="D16" s="19" t="s">
        <v>243</v>
      </c>
      <c r="E16" s="19" t="s">
        <v>244</v>
      </c>
      <c r="F16" s="2"/>
    </row>
    <row r="17" spans="1:10" ht="30.75" customHeight="1" x14ac:dyDescent="0.25">
      <c r="A17" s="5" t="s">
        <v>237</v>
      </c>
      <c r="B17" s="5" t="s">
        <v>245</v>
      </c>
      <c r="C17" s="5" t="s">
        <v>246</v>
      </c>
      <c r="D17" s="19" t="s">
        <v>235</v>
      </c>
      <c r="E17" s="19" t="s">
        <v>236</v>
      </c>
      <c r="F17" s="2"/>
    </row>
    <row r="18" spans="1:10" ht="16.5" customHeight="1" x14ac:dyDescent="0.25">
      <c r="A18" s="6" t="s">
        <v>11</v>
      </c>
      <c r="B18" s="6" t="s">
        <v>247</v>
      </c>
      <c r="C18" s="6" t="s">
        <v>248</v>
      </c>
      <c r="D18" s="19" t="s">
        <v>14</v>
      </c>
      <c r="E18" s="19" t="s">
        <v>9</v>
      </c>
      <c r="F18" s="2"/>
    </row>
    <row r="19" spans="1:10" s="3" customFormat="1" ht="16.5" customHeight="1" x14ac:dyDescent="0.25">
      <c r="A19" s="99"/>
      <c r="B19" s="99"/>
      <c r="C19" s="99"/>
      <c r="D19" s="99"/>
      <c r="E19" s="99"/>
      <c r="F19" s="74"/>
      <c r="G19" s="74"/>
      <c r="H19" s="74"/>
      <c r="I19" s="74"/>
      <c r="J19" s="74"/>
    </row>
    <row r="20" spans="1:10" s="3" customFormat="1" ht="16.5" customHeight="1" x14ac:dyDescent="0.25">
      <c r="A20" s="100" t="s">
        <v>249</v>
      </c>
      <c r="B20" s="100"/>
    </row>
    <row r="21" spans="1:10" s="3" customFormat="1" ht="16.5" customHeight="1" x14ac:dyDescent="0.25">
      <c r="A21" s="100" t="s">
        <v>73</v>
      </c>
      <c r="B21" s="100"/>
    </row>
    <row r="22" spans="1:10" s="3" customFormat="1" ht="16.5" customHeight="1" x14ac:dyDescent="0.25"/>
    <row r="23" spans="1:10" s="3" customFormat="1" ht="16.5" customHeight="1" x14ac:dyDescent="0.25"/>
    <row r="24" spans="1:10" s="3" customFormat="1" ht="16.5" customHeight="1" x14ac:dyDescent="0.25"/>
    <row r="25" spans="1:10" s="3" customFormat="1" ht="16.5" customHeight="1" x14ac:dyDescent="0.25"/>
    <row r="26" spans="1:10" s="3" customFormat="1" ht="16.5" customHeight="1" x14ac:dyDescent="0.25"/>
    <row r="27" spans="1:10" s="3" customFormat="1" ht="16.5" customHeight="1" x14ac:dyDescent="0.25"/>
  </sheetData>
  <mergeCells count="12">
    <mergeCell ref="A8:E8"/>
    <mergeCell ref="A19:E19"/>
    <mergeCell ref="A20:B20"/>
    <mergeCell ref="A21:B21"/>
    <mergeCell ref="D1:E1"/>
    <mergeCell ref="A3:E3"/>
    <mergeCell ref="A4:E4"/>
    <mergeCell ref="A6:A7"/>
    <mergeCell ref="B6:B7"/>
    <mergeCell ref="C6:C7"/>
    <mergeCell ref="D6:D7"/>
    <mergeCell ref="E6:E7"/>
  </mergeCells>
  <pageMargins left="0.38" right="0.2" top="0.24" bottom="0.36" header="0.2" footer="0.36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showZeros="0" topLeftCell="A10" zoomScale="130" zoomScaleNormal="130" workbookViewId="0">
      <selection activeCell="A6" sqref="A6:L6"/>
    </sheetView>
  </sheetViews>
  <sheetFormatPr defaultColWidth="9.28515625" defaultRowHeight="16.5" customHeight="1" x14ac:dyDescent="0.25"/>
  <cols>
    <col min="1" max="1" width="8.140625" style="1" customWidth="1"/>
    <col min="2" max="2" width="41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 x14ac:dyDescent="0.25">
      <c r="A1" s="102" t="s">
        <v>313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N1" s="4"/>
      <c r="O1" s="4"/>
      <c r="P1" s="4"/>
    </row>
    <row r="2" spans="1:16" ht="12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6" ht="16.5" customHeight="1" x14ac:dyDescent="0.25">
      <c r="A3" s="121" t="s">
        <v>251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O3" s="75"/>
      <c r="P3" s="75"/>
    </row>
    <row r="4" spans="1:16" ht="16.5" customHeight="1" x14ac:dyDescent="0.25">
      <c r="A4" s="121" t="s">
        <v>378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P4" s="75"/>
    </row>
    <row r="5" spans="1:16" ht="16.5" customHeight="1" x14ac:dyDescent="0.25">
      <c r="A5" s="121" t="s">
        <v>379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69"/>
    </row>
    <row r="6" spans="1:16" s="95" customFormat="1" ht="12.75" customHeight="1" x14ac:dyDescent="0.25">
      <c r="A6" s="170" t="s">
        <v>380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</row>
    <row r="7" spans="1:16" ht="6" customHeight="1" x14ac:dyDescent="0.25">
      <c r="B7" s="171"/>
      <c r="C7" s="171"/>
    </row>
    <row r="8" spans="1:16" ht="47.25" customHeight="1" x14ac:dyDescent="0.25">
      <c r="A8" s="127" t="s">
        <v>1</v>
      </c>
      <c r="B8" s="127" t="s">
        <v>2</v>
      </c>
      <c r="C8" s="127" t="s">
        <v>3</v>
      </c>
      <c r="D8" s="127" t="s">
        <v>4</v>
      </c>
      <c r="E8" s="128" t="s">
        <v>75</v>
      </c>
      <c r="F8" s="129"/>
      <c r="G8" s="129"/>
      <c r="H8" s="129"/>
      <c r="I8" s="129"/>
      <c r="J8" s="130"/>
      <c r="K8" s="127" t="s">
        <v>82</v>
      </c>
      <c r="L8" s="127" t="s">
        <v>7</v>
      </c>
    </row>
    <row r="9" spans="1:16" ht="63.75" customHeight="1" x14ac:dyDescent="0.25">
      <c r="A9" s="131"/>
      <c r="B9" s="131"/>
      <c r="C9" s="131"/>
      <c r="D9" s="131"/>
      <c r="E9" s="76" t="s">
        <v>79</v>
      </c>
      <c r="F9" s="132" t="s">
        <v>78</v>
      </c>
      <c r="G9" s="76" t="s">
        <v>5</v>
      </c>
      <c r="H9" s="76" t="s">
        <v>6</v>
      </c>
      <c r="I9" s="76" t="s">
        <v>80</v>
      </c>
      <c r="J9" s="76" t="s">
        <v>81</v>
      </c>
      <c r="K9" s="131"/>
      <c r="L9" s="131"/>
    </row>
    <row r="10" spans="1:16" s="78" customFormat="1" ht="16.5" customHeight="1" thickBot="1" x14ac:dyDescent="0.3">
      <c r="A10" s="147" t="s">
        <v>8</v>
      </c>
      <c r="B10" s="147" t="s">
        <v>9</v>
      </c>
      <c r="C10" s="147" t="s">
        <v>10</v>
      </c>
      <c r="D10" s="77" t="s">
        <v>11</v>
      </c>
      <c r="E10" s="147" t="s">
        <v>12</v>
      </c>
      <c r="F10" s="147" t="s">
        <v>13</v>
      </c>
      <c r="G10" s="147" t="s">
        <v>14</v>
      </c>
      <c r="H10" s="147" t="s">
        <v>15</v>
      </c>
      <c r="I10" s="147" t="s">
        <v>16</v>
      </c>
      <c r="J10" s="147" t="s">
        <v>17</v>
      </c>
      <c r="K10" s="147" t="s">
        <v>76</v>
      </c>
      <c r="L10" s="147" t="s">
        <v>77</v>
      </c>
    </row>
    <row r="11" spans="1:16" s="78" customFormat="1" ht="16.5" customHeight="1" thickBot="1" x14ac:dyDescent="0.3">
      <c r="A11" s="226">
        <v>1</v>
      </c>
      <c r="B11" s="200" t="s">
        <v>381</v>
      </c>
      <c r="C11" s="246" t="s">
        <v>382</v>
      </c>
      <c r="D11" s="247">
        <v>5</v>
      </c>
      <c r="E11" s="190"/>
      <c r="F11" s="190"/>
      <c r="G11" s="190"/>
      <c r="H11" s="190"/>
      <c r="I11" s="190"/>
      <c r="J11" s="193">
        <f t="shared" ref="J11:J59" si="0">E11+F11+G11+H11+-I11</f>
        <v>0</v>
      </c>
      <c r="K11" s="193">
        <f t="shared" ref="K11:K51" si="1">D11+J11</f>
        <v>5</v>
      </c>
      <c r="L11" s="190" t="s">
        <v>208</v>
      </c>
    </row>
    <row r="12" spans="1:16" s="78" customFormat="1" ht="16.5" customHeight="1" thickBot="1" x14ac:dyDescent="0.3">
      <c r="A12" s="226">
        <v>2</v>
      </c>
      <c r="B12" s="194" t="s">
        <v>383</v>
      </c>
      <c r="C12" s="246" t="s">
        <v>382</v>
      </c>
      <c r="D12" s="197">
        <v>4.91</v>
      </c>
      <c r="E12" s="190"/>
      <c r="F12" s="190"/>
      <c r="G12" s="190"/>
      <c r="H12" s="190"/>
      <c r="I12" s="190"/>
      <c r="J12" s="193">
        <f t="shared" si="0"/>
        <v>0</v>
      </c>
      <c r="K12" s="193">
        <f t="shared" si="1"/>
        <v>4.91</v>
      </c>
      <c r="L12" s="190"/>
    </row>
    <row r="13" spans="1:16" s="78" customFormat="1" ht="16.5" customHeight="1" thickBot="1" x14ac:dyDescent="0.3">
      <c r="A13" s="226">
        <v>3</v>
      </c>
      <c r="B13" s="194" t="s">
        <v>384</v>
      </c>
      <c r="C13" s="248" t="s">
        <v>385</v>
      </c>
      <c r="D13" s="197">
        <v>4.68</v>
      </c>
      <c r="E13" s="190"/>
      <c r="F13" s="190"/>
      <c r="G13" s="190"/>
      <c r="H13" s="190"/>
      <c r="I13" s="190"/>
      <c r="J13" s="193">
        <f t="shared" si="0"/>
        <v>0</v>
      </c>
      <c r="K13" s="193">
        <f t="shared" si="1"/>
        <v>4.68</v>
      </c>
      <c r="L13" s="190"/>
    </row>
    <row r="14" spans="1:16" s="78" customFormat="1" ht="16.5" customHeight="1" thickBot="1" x14ac:dyDescent="0.3">
      <c r="A14" s="226">
        <v>4</v>
      </c>
      <c r="B14" s="194" t="s">
        <v>386</v>
      </c>
      <c r="C14" s="246" t="s">
        <v>382</v>
      </c>
      <c r="D14" s="197">
        <v>4.6100000000000003</v>
      </c>
      <c r="E14" s="190"/>
      <c r="F14" s="190"/>
      <c r="G14" s="190"/>
      <c r="H14" s="190"/>
      <c r="I14" s="190"/>
      <c r="J14" s="193">
        <f t="shared" si="0"/>
        <v>0</v>
      </c>
      <c r="K14" s="193">
        <f t="shared" si="1"/>
        <v>4.6100000000000003</v>
      </c>
      <c r="L14" s="190"/>
    </row>
    <row r="15" spans="1:16" s="78" customFormat="1" ht="16.5" customHeight="1" thickBot="1" x14ac:dyDescent="0.3">
      <c r="A15" s="226">
        <v>5</v>
      </c>
      <c r="B15" s="195" t="s">
        <v>387</v>
      </c>
      <c r="C15" s="248" t="s">
        <v>385</v>
      </c>
      <c r="D15" s="224" t="s">
        <v>388</v>
      </c>
      <c r="E15" s="190"/>
      <c r="F15" s="190"/>
      <c r="G15" s="190" t="s">
        <v>259</v>
      </c>
      <c r="H15" s="190"/>
      <c r="I15" s="190"/>
      <c r="J15" s="193">
        <f t="shared" si="0"/>
        <v>0.1</v>
      </c>
      <c r="K15" s="193">
        <f t="shared" si="1"/>
        <v>4.5599999999999996</v>
      </c>
      <c r="L15" s="190"/>
    </row>
    <row r="16" spans="1:16" s="78" customFormat="1" ht="16.5" customHeight="1" thickBot="1" x14ac:dyDescent="0.3">
      <c r="A16" s="226">
        <v>6</v>
      </c>
      <c r="B16" s="194" t="s">
        <v>389</v>
      </c>
      <c r="C16" s="246" t="s">
        <v>382</v>
      </c>
      <c r="D16" s="197">
        <v>4.54</v>
      </c>
      <c r="E16" s="190"/>
      <c r="F16" s="190"/>
      <c r="G16" s="190"/>
      <c r="H16" s="190"/>
      <c r="I16" s="190"/>
      <c r="J16" s="193">
        <f t="shared" si="0"/>
        <v>0</v>
      </c>
      <c r="K16" s="193">
        <f t="shared" si="1"/>
        <v>4.54</v>
      </c>
      <c r="L16" s="190"/>
    </row>
    <row r="17" spans="1:12" s="78" customFormat="1" ht="16.5" customHeight="1" thickBot="1" x14ac:dyDescent="0.3">
      <c r="A17" s="226">
        <v>7</v>
      </c>
      <c r="B17" s="194" t="s">
        <v>390</v>
      </c>
      <c r="C17" s="246" t="s">
        <v>382</v>
      </c>
      <c r="D17" s="197">
        <v>4.46</v>
      </c>
      <c r="E17" s="190"/>
      <c r="F17" s="190"/>
      <c r="G17" s="190"/>
      <c r="H17" s="190"/>
      <c r="I17" s="190"/>
      <c r="J17" s="193">
        <f t="shared" si="0"/>
        <v>0</v>
      </c>
      <c r="K17" s="193">
        <f t="shared" si="1"/>
        <v>4.46</v>
      </c>
      <c r="L17" s="190"/>
    </row>
    <row r="18" spans="1:12" s="78" customFormat="1" ht="16.5" customHeight="1" thickBot="1" x14ac:dyDescent="0.3">
      <c r="A18" s="226">
        <v>8</v>
      </c>
      <c r="B18" s="195" t="s">
        <v>391</v>
      </c>
      <c r="C18" s="248" t="s">
        <v>385</v>
      </c>
      <c r="D18" s="197">
        <v>4.4400000000000004</v>
      </c>
      <c r="E18" s="190"/>
      <c r="F18" s="190"/>
      <c r="G18" s="190"/>
      <c r="H18" s="190"/>
      <c r="I18" s="190"/>
      <c r="J18" s="193">
        <f t="shared" si="0"/>
        <v>0</v>
      </c>
      <c r="K18" s="193">
        <f t="shared" si="1"/>
        <v>4.4400000000000004</v>
      </c>
      <c r="L18" s="190"/>
    </row>
    <row r="19" spans="1:12" s="78" customFormat="1" ht="16.5" customHeight="1" thickBot="1" x14ac:dyDescent="0.3">
      <c r="A19" s="226">
        <v>9</v>
      </c>
      <c r="B19" s="194" t="s">
        <v>392</v>
      </c>
      <c r="C19" s="248" t="s">
        <v>385</v>
      </c>
      <c r="D19" s="197">
        <v>4.4400000000000004</v>
      </c>
      <c r="E19" s="190"/>
      <c r="F19" s="190"/>
      <c r="G19" s="190"/>
      <c r="H19" s="190"/>
      <c r="I19" s="190"/>
      <c r="J19" s="193">
        <f t="shared" si="0"/>
        <v>0</v>
      </c>
      <c r="K19" s="193">
        <f t="shared" si="1"/>
        <v>4.4400000000000004</v>
      </c>
      <c r="L19" s="190"/>
    </row>
    <row r="20" spans="1:12" s="78" customFormat="1" ht="16.5" customHeight="1" thickBot="1" x14ac:dyDescent="0.3">
      <c r="A20" s="226">
        <v>10</v>
      </c>
      <c r="B20" s="194" t="s">
        <v>393</v>
      </c>
      <c r="C20" s="248" t="s">
        <v>385</v>
      </c>
      <c r="D20" s="197">
        <v>4.41</v>
      </c>
      <c r="E20" s="190"/>
      <c r="F20" s="190"/>
      <c r="G20" s="190"/>
      <c r="H20" s="190"/>
      <c r="I20" s="190"/>
      <c r="J20" s="193">
        <f t="shared" si="0"/>
        <v>0</v>
      </c>
      <c r="K20" s="193">
        <f t="shared" si="1"/>
        <v>4.41</v>
      </c>
      <c r="L20" s="190"/>
    </row>
    <row r="21" spans="1:12" s="78" customFormat="1" ht="16.5" customHeight="1" thickBot="1" x14ac:dyDescent="0.3">
      <c r="A21" s="226">
        <v>11</v>
      </c>
      <c r="B21" s="194" t="s">
        <v>442</v>
      </c>
      <c r="C21" s="246" t="s">
        <v>382</v>
      </c>
      <c r="D21" s="249">
        <v>4.3899999999999997</v>
      </c>
      <c r="E21" s="250"/>
      <c r="F21" s="190"/>
      <c r="G21" s="190"/>
      <c r="H21" s="190"/>
      <c r="I21" s="190"/>
      <c r="J21" s="193">
        <f t="shared" si="0"/>
        <v>0</v>
      </c>
      <c r="K21" s="193">
        <f t="shared" si="1"/>
        <v>4.3899999999999997</v>
      </c>
      <c r="L21" s="190"/>
    </row>
    <row r="22" spans="1:12" s="78" customFormat="1" ht="16.5" customHeight="1" thickBot="1" x14ac:dyDescent="0.3">
      <c r="A22" s="226">
        <v>12</v>
      </c>
      <c r="B22" s="198" t="s">
        <v>394</v>
      </c>
      <c r="C22" s="251" t="s">
        <v>395</v>
      </c>
      <c r="D22" s="197">
        <v>4.3499999999999996</v>
      </c>
      <c r="E22" s="190"/>
      <c r="F22" s="190"/>
      <c r="G22" s="190"/>
      <c r="H22" s="190"/>
      <c r="I22" s="190"/>
      <c r="J22" s="193">
        <f t="shared" si="0"/>
        <v>0</v>
      </c>
      <c r="K22" s="193">
        <f t="shared" si="1"/>
        <v>4.3499999999999996</v>
      </c>
      <c r="L22" s="190"/>
    </row>
    <row r="23" spans="1:12" s="78" customFormat="1" ht="16.5" customHeight="1" thickBot="1" x14ac:dyDescent="0.3">
      <c r="A23" s="226">
        <v>13</v>
      </c>
      <c r="B23" s="222" t="s">
        <v>396</v>
      </c>
      <c r="C23" s="251" t="s">
        <v>395</v>
      </c>
      <c r="D23" s="197">
        <v>4.33</v>
      </c>
      <c r="E23" s="190"/>
      <c r="F23" s="190"/>
      <c r="G23" s="190"/>
      <c r="H23" s="190"/>
      <c r="I23" s="190"/>
      <c r="J23" s="193">
        <f t="shared" si="0"/>
        <v>0</v>
      </c>
      <c r="K23" s="193">
        <f t="shared" si="1"/>
        <v>4.33</v>
      </c>
      <c r="L23" s="190"/>
    </row>
    <row r="24" spans="1:12" s="78" customFormat="1" ht="16.5" customHeight="1" thickBot="1" x14ac:dyDescent="0.3">
      <c r="A24" s="226">
        <v>14</v>
      </c>
      <c r="B24" s="194" t="s">
        <v>397</v>
      </c>
      <c r="C24" s="246" t="s">
        <v>382</v>
      </c>
      <c r="D24" s="197">
        <v>4.1900000000000004</v>
      </c>
      <c r="E24" s="190"/>
      <c r="F24" s="190"/>
      <c r="G24" s="190" t="s">
        <v>259</v>
      </c>
      <c r="H24" s="190"/>
      <c r="I24" s="190"/>
      <c r="J24" s="193">
        <f t="shared" si="0"/>
        <v>0.1</v>
      </c>
      <c r="K24" s="193">
        <f t="shared" si="1"/>
        <v>4.29</v>
      </c>
      <c r="L24" s="190" t="s">
        <v>209</v>
      </c>
    </row>
    <row r="25" spans="1:12" s="78" customFormat="1" ht="16.5" customHeight="1" thickBot="1" x14ac:dyDescent="0.3">
      <c r="A25" s="226">
        <v>15</v>
      </c>
      <c r="B25" s="198" t="s">
        <v>398</v>
      </c>
      <c r="C25" s="251" t="s">
        <v>395</v>
      </c>
      <c r="D25" s="197">
        <v>4.17</v>
      </c>
      <c r="E25" s="190"/>
      <c r="F25" s="190"/>
      <c r="G25" s="190"/>
      <c r="H25" s="190"/>
      <c r="I25" s="190"/>
      <c r="J25" s="193">
        <f t="shared" si="0"/>
        <v>0</v>
      </c>
      <c r="K25" s="193">
        <f t="shared" si="1"/>
        <v>4.17</v>
      </c>
      <c r="L25" s="190"/>
    </row>
    <row r="26" spans="1:12" s="78" customFormat="1" ht="16.5" customHeight="1" thickBot="1" x14ac:dyDescent="0.3">
      <c r="A26" s="226">
        <v>16</v>
      </c>
      <c r="B26" s="195" t="s">
        <v>399</v>
      </c>
      <c r="C26" s="248" t="s">
        <v>385</v>
      </c>
      <c r="D26" s="197">
        <v>4.0999999999999996</v>
      </c>
      <c r="E26" s="190"/>
      <c r="F26" s="190"/>
      <c r="G26" s="190"/>
      <c r="H26" s="190"/>
      <c r="I26" s="190"/>
      <c r="J26" s="193">
        <f t="shared" si="0"/>
        <v>0</v>
      </c>
      <c r="K26" s="193">
        <f t="shared" si="1"/>
        <v>4.0999999999999996</v>
      </c>
      <c r="L26" s="190"/>
    </row>
    <row r="27" spans="1:12" s="78" customFormat="1" ht="16.5" customHeight="1" thickBot="1" x14ac:dyDescent="0.3">
      <c r="A27" s="226">
        <v>17</v>
      </c>
      <c r="B27" s="194" t="s">
        <v>400</v>
      </c>
      <c r="C27" s="248" t="s">
        <v>385</v>
      </c>
      <c r="D27" s="197">
        <v>4.0999999999999996</v>
      </c>
      <c r="E27" s="190"/>
      <c r="F27" s="190"/>
      <c r="G27" s="190"/>
      <c r="H27" s="190"/>
      <c r="I27" s="190"/>
      <c r="J27" s="193">
        <f t="shared" si="0"/>
        <v>0</v>
      </c>
      <c r="K27" s="193">
        <f t="shared" si="1"/>
        <v>4.0999999999999996</v>
      </c>
      <c r="L27" s="190"/>
    </row>
    <row r="28" spans="1:12" s="78" customFormat="1" ht="16.5" customHeight="1" thickBot="1" x14ac:dyDescent="0.3">
      <c r="A28" s="135">
        <v>18</v>
      </c>
      <c r="B28" s="90" t="s">
        <v>401</v>
      </c>
      <c r="C28" s="172" t="s">
        <v>382</v>
      </c>
      <c r="D28" s="91">
        <v>4</v>
      </c>
      <c r="E28" s="85"/>
      <c r="F28" s="85"/>
      <c r="G28" s="85"/>
      <c r="H28" s="85"/>
      <c r="I28" s="85"/>
      <c r="J28" s="87">
        <f t="shared" si="0"/>
        <v>0</v>
      </c>
      <c r="K28" s="87">
        <f t="shared" si="1"/>
        <v>4</v>
      </c>
      <c r="L28" s="85"/>
    </row>
    <row r="29" spans="1:12" s="78" customFormat="1" ht="16.5" customHeight="1" thickBot="1" x14ac:dyDescent="0.3">
      <c r="A29" s="135">
        <v>19</v>
      </c>
      <c r="B29" s="88" t="s">
        <v>402</v>
      </c>
      <c r="C29" s="173" t="s">
        <v>395</v>
      </c>
      <c r="D29" s="91">
        <v>3.9</v>
      </c>
      <c r="E29" s="85"/>
      <c r="F29" s="85"/>
      <c r="G29" s="85" t="s">
        <v>259</v>
      </c>
      <c r="H29" s="85"/>
      <c r="I29" s="85"/>
      <c r="J29" s="87">
        <f t="shared" si="0"/>
        <v>0.1</v>
      </c>
      <c r="K29" s="87">
        <f t="shared" si="1"/>
        <v>4</v>
      </c>
      <c r="L29" s="85"/>
    </row>
    <row r="30" spans="1:12" s="78" customFormat="1" ht="16.5" customHeight="1" thickBot="1" x14ac:dyDescent="0.3">
      <c r="A30" s="135">
        <v>20</v>
      </c>
      <c r="B30" s="88" t="s">
        <v>403</v>
      </c>
      <c r="C30" s="173" t="s">
        <v>395</v>
      </c>
      <c r="D30" s="84">
        <v>3.83</v>
      </c>
      <c r="E30" s="85"/>
      <c r="F30" s="85"/>
      <c r="G30" s="85"/>
      <c r="H30" s="85"/>
      <c r="I30" s="85"/>
      <c r="J30" s="87">
        <f t="shared" si="0"/>
        <v>0</v>
      </c>
      <c r="K30" s="87">
        <f t="shared" si="1"/>
        <v>3.83</v>
      </c>
      <c r="L30" s="85"/>
    </row>
    <row r="31" spans="1:12" s="78" customFormat="1" ht="16.5" customHeight="1" thickBot="1" x14ac:dyDescent="0.3">
      <c r="A31" s="135">
        <v>21</v>
      </c>
      <c r="B31" s="88" t="s">
        <v>404</v>
      </c>
      <c r="C31" s="173" t="s">
        <v>395</v>
      </c>
      <c r="D31" s="84">
        <v>3.73</v>
      </c>
      <c r="E31" s="85"/>
      <c r="F31" s="85"/>
      <c r="G31" s="85"/>
      <c r="H31" s="85"/>
      <c r="I31" s="85"/>
      <c r="J31" s="87">
        <f t="shared" si="0"/>
        <v>0</v>
      </c>
      <c r="K31" s="87">
        <f t="shared" si="1"/>
        <v>3.73</v>
      </c>
      <c r="L31" s="85"/>
    </row>
    <row r="32" spans="1:12" s="78" customFormat="1" ht="16.5" customHeight="1" thickBot="1" x14ac:dyDescent="0.3">
      <c r="A32" s="135">
        <v>22</v>
      </c>
      <c r="B32" s="93" t="s">
        <v>405</v>
      </c>
      <c r="C32" s="174" t="s">
        <v>385</v>
      </c>
      <c r="D32" s="175" t="s">
        <v>406</v>
      </c>
      <c r="E32" s="85"/>
      <c r="F32" s="85"/>
      <c r="G32" s="85"/>
      <c r="H32" s="85"/>
      <c r="I32" s="85"/>
      <c r="J32" s="87">
        <f t="shared" si="0"/>
        <v>0</v>
      </c>
      <c r="K32" s="87">
        <f t="shared" si="1"/>
        <v>3.57</v>
      </c>
      <c r="L32" s="85" t="s">
        <v>440</v>
      </c>
    </row>
    <row r="33" spans="1:12" s="78" customFormat="1" ht="16.5" customHeight="1" thickBot="1" x14ac:dyDescent="0.3">
      <c r="A33" s="135">
        <v>23</v>
      </c>
      <c r="B33" s="93" t="s">
        <v>407</v>
      </c>
      <c r="C33" s="174" t="s">
        <v>385</v>
      </c>
      <c r="D33" s="84">
        <v>3.57</v>
      </c>
      <c r="E33" s="85"/>
      <c r="F33" s="85"/>
      <c r="G33" s="85"/>
      <c r="H33" s="85"/>
      <c r="I33" s="85"/>
      <c r="J33" s="87">
        <f t="shared" si="0"/>
        <v>0</v>
      </c>
      <c r="K33" s="87">
        <f t="shared" si="1"/>
        <v>3.57</v>
      </c>
      <c r="L33" s="85"/>
    </row>
    <row r="34" spans="1:12" s="78" customFormat="1" ht="16.5" customHeight="1" thickBot="1" x14ac:dyDescent="0.3">
      <c r="A34" s="135">
        <v>23</v>
      </c>
      <c r="B34" s="176" t="s">
        <v>408</v>
      </c>
      <c r="C34" s="174" t="s">
        <v>385</v>
      </c>
      <c r="D34" s="84">
        <v>3.56</v>
      </c>
      <c r="E34" s="85"/>
      <c r="F34" s="85"/>
      <c r="G34" s="85"/>
      <c r="H34" s="85"/>
      <c r="I34" s="85"/>
      <c r="J34" s="87">
        <f t="shared" si="0"/>
        <v>0</v>
      </c>
      <c r="K34" s="87">
        <f t="shared" si="1"/>
        <v>3.56</v>
      </c>
      <c r="L34" s="85"/>
    </row>
    <row r="35" spans="1:12" s="78" customFormat="1" ht="16.5" customHeight="1" thickBot="1" x14ac:dyDescent="0.3">
      <c r="A35" s="135">
        <v>25</v>
      </c>
      <c r="B35" s="90" t="s">
        <v>409</v>
      </c>
      <c r="C35" s="174" t="s">
        <v>385</v>
      </c>
      <c r="D35" s="84">
        <v>3.52</v>
      </c>
      <c r="E35" s="85"/>
      <c r="F35" s="85"/>
      <c r="G35" s="85"/>
      <c r="H35" s="85"/>
      <c r="I35" s="85"/>
      <c r="J35" s="87">
        <f t="shared" si="0"/>
        <v>0</v>
      </c>
      <c r="K35" s="87">
        <f t="shared" si="1"/>
        <v>3.52</v>
      </c>
      <c r="L35" s="85" t="s">
        <v>209</v>
      </c>
    </row>
    <row r="36" spans="1:12" s="78" customFormat="1" ht="16.5" customHeight="1" thickBot="1" x14ac:dyDescent="0.3">
      <c r="A36" s="135">
        <v>26</v>
      </c>
      <c r="B36" s="88" t="s">
        <v>410</v>
      </c>
      <c r="C36" s="173" t="s">
        <v>395</v>
      </c>
      <c r="D36" s="84">
        <v>3.42</v>
      </c>
      <c r="E36" s="85"/>
      <c r="F36" s="85"/>
      <c r="G36" s="85"/>
      <c r="H36" s="85"/>
      <c r="I36" s="85"/>
      <c r="J36" s="87">
        <f t="shared" si="0"/>
        <v>0</v>
      </c>
      <c r="K36" s="87">
        <f t="shared" si="1"/>
        <v>3.42</v>
      </c>
      <c r="L36" s="85"/>
    </row>
    <row r="37" spans="1:12" s="78" customFormat="1" ht="16.5" customHeight="1" thickBot="1" x14ac:dyDescent="0.3">
      <c r="A37" s="135">
        <v>27</v>
      </c>
      <c r="B37" s="90" t="s">
        <v>411</v>
      </c>
      <c r="C37" s="174" t="s">
        <v>385</v>
      </c>
      <c r="D37" s="84">
        <v>3.41</v>
      </c>
      <c r="E37" s="85"/>
      <c r="F37" s="85"/>
      <c r="G37" s="85"/>
      <c r="H37" s="85"/>
      <c r="I37" s="85"/>
      <c r="J37" s="87">
        <f t="shared" si="0"/>
        <v>0</v>
      </c>
      <c r="K37" s="87">
        <f t="shared" si="1"/>
        <v>3.41</v>
      </c>
      <c r="L37" s="85"/>
    </row>
    <row r="38" spans="1:12" s="78" customFormat="1" ht="16.5" customHeight="1" thickBot="1" x14ac:dyDescent="0.3">
      <c r="A38" s="135">
        <v>28</v>
      </c>
      <c r="B38" s="93" t="s">
        <v>412</v>
      </c>
      <c r="C38" s="174" t="s">
        <v>385</v>
      </c>
      <c r="D38" s="175" t="s">
        <v>413</v>
      </c>
      <c r="E38" s="85"/>
      <c r="F38" s="85"/>
      <c r="G38" s="85"/>
      <c r="H38" s="85"/>
      <c r="I38" s="85"/>
      <c r="J38" s="87">
        <f t="shared" si="0"/>
        <v>0</v>
      </c>
      <c r="K38" s="87">
        <f t="shared" si="1"/>
        <v>3.38</v>
      </c>
      <c r="L38" s="85"/>
    </row>
    <row r="39" spans="1:12" s="78" customFormat="1" ht="16.5" customHeight="1" thickBot="1" x14ac:dyDescent="0.3">
      <c r="A39" s="135">
        <v>29</v>
      </c>
      <c r="B39" s="90" t="s">
        <v>414</v>
      </c>
      <c r="C39" s="172" t="s">
        <v>382</v>
      </c>
      <c r="D39" s="84">
        <v>3.37</v>
      </c>
      <c r="E39" s="85"/>
      <c r="F39" s="85"/>
      <c r="G39" s="85"/>
      <c r="H39" s="85"/>
      <c r="I39" s="85"/>
      <c r="J39" s="87">
        <f t="shared" si="0"/>
        <v>0</v>
      </c>
      <c r="K39" s="87">
        <f t="shared" si="1"/>
        <v>3.37</v>
      </c>
      <c r="L39" s="85"/>
    </row>
    <row r="40" spans="1:12" s="78" customFormat="1" ht="16.5" customHeight="1" thickBot="1" x14ac:dyDescent="0.3">
      <c r="A40" s="135">
        <v>30</v>
      </c>
      <c r="B40" s="93" t="s">
        <v>415</v>
      </c>
      <c r="C40" s="174" t="s">
        <v>385</v>
      </c>
      <c r="D40" s="84">
        <v>3.34</v>
      </c>
      <c r="E40" s="85"/>
      <c r="F40" s="85"/>
      <c r="G40" s="85"/>
      <c r="H40" s="85"/>
      <c r="I40" s="85"/>
      <c r="J40" s="87">
        <f t="shared" si="0"/>
        <v>0</v>
      </c>
      <c r="K40" s="87">
        <f t="shared" si="1"/>
        <v>3.34</v>
      </c>
      <c r="L40" s="85" t="s">
        <v>439</v>
      </c>
    </row>
    <row r="41" spans="1:12" s="78" customFormat="1" ht="16.5" customHeight="1" thickBot="1" x14ac:dyDescent="0.3">
      <c r="A41" s="135">
        <v>31</v>
      </c>
      <c r="B41" s="93" t="s">
        <v>416</v>
      </c>
      <c r="C41" s="174" t="s">
        <v>385</v>
      </c>
      <c r="D41" s="84">
        <v>3.32</v>
      </c>
      <c r="E41" s="85"/>
      <c r="F41" s="85"/>
      <c r="G41" s="85"/>
      <c r="H41" s="85"/>
      <c r="I41" s="85"/>
      <c r="J41" s="87">
        <f t="shared" si="0"/>
        <v>0</v>
      </c>
      <c r="K41" s="87">
        <f t="shared" si="1"/>
        <v>3.32</v>
      </c>
      <c r="L41" s="85"/>
    </row>
    <row r="42" spans="1:12" s="78" customFormat="1" ht="16.5" customHeight="1" thickBot="1" x14ac:dyDescent="0.3">
      <c r="A42" s="135">
        <v>32</v>
      </c>
      <c r="B42" s="93" t="s">
        <v>417</v>
      </c>
      <c r="C42" s="174" t="s">
        <v>385</v>
      </c>
      <c r="D42" s="84">
        <v>3.23</v>
      </c>
      <c r="E42" s="85"/>
      <c r="F42" s="85"/>
      <c r="G42" s="85"/>
      <c r="H42" s="85"/>
      <c r="I42" s="85"/>
      <c r="J42" s="87">
        <f t="shared" si="0"/>
        <v>0</v>
      </c>
      <c r="K42" s="87">
        <f t="shared" si="1"/>
        <v>3.23</v>
      </c>
      <c r="L42" s="85"/>
    </row>
    <row r="43" spans="1:12" s="78" customFormat="1" ht="16.5" customHeight="1" thickBot="1" x14ac:dyDescent="0.3">
      <c r="A43" s="135">
        <v>33</v>
      </c>
      <c r="B43" s="176" t="s">
        <v>418</v>
      </c>
      <c r="C43" s="174" t="s">
        <v>385</v>
      </c>
      <c r="D43" s="84">
        <v>3.11</v>
      </c>
      <c r="E43" s="85"/>
      <c r="F43" s="85"/>
      <c r="G43" s="85"/>
      <c r="H43" s="85"/>
      <c r="I43" s="85"/>
      <c r="J43" s="87">
        <f t="shared" si="0"/>
        <v>0</v>
      </c>
      <c r="K43" s="87">
        <f t="shared" si="1"/>
        <v>3.11</v>
      </c>
      <c r="L43" s="85"/>
    </row>
    <row r="44" spans="1:12" s="78" customFormat="1" ht="16.5" customHeight="1" thickBot="1" x14ac:dyDescent="0.3">
      <c r="A44" s="135">
        <v>34</v>
      </c>
      <c r="B44" s="90" t="s">
        <v>419</v>
      </c>
      <c r="C44" s="172" t="s">
        <v>382</v>
      </c>
      <c r="D44" s="84">
        <v>3.09</v>
      </c>
      <c r="E44" s="85"/>
      <c r="F44" s="85"/>
      <c r="G44" s="85"/>
      <c r="H44" s="85"/>
      <c r="I44" s="85"/>
      <c r="J44" s="87">
        <f t="shared" si="0"/>
        <v>0</v>
      </c>
      <c r="K44" s="87">
        <f t="shared" si="1"/>
        <v>3.09</v>
      </c>
      <c r="L44" s="85"/>
    </row>
    <row r="45" spans="1:12" s="78" customFormat="1" ht="16.5" customHeight="1" thickBot="1" x14ac:dyDescent="0.3">
      <c r="A45" s="135">
        <v>35</v>
      </c>
      <c r="B45" s="90" t="s">
        <v>420</v>
      </c>
      <c r="C45" s="172" t="s">
        <v>382</v>
      </c>
      <c r="D45" s="84">
        <v>3.08</v>
      </c>
      <c r="E45" s="85"/>
      <c r="F45" s="85"/>
      <c r="G45" s="85"/>
      <c r="H45" s="85"/>
      <c r="I45" s="85"/>
      <c r="J45" s="87">
        <f t="shared" si="0"/>
        <v>0</v>
      </c>
      <c r="K45" s="87">
        <f t="shared" si="1"/>
        <v>3.08</v>
      </c>
      <c r="L45" s="85" t="s">
        <v>209</v>
      </c>
    </row>
    <row r="46" spans="1:12" s="78" customFormat="1" ht="16.5" customHeight="1" thickBot="1" x14ac:dyDescent="0.3">
      <c r="A46" s="221">
        <v>36</v>
      </c>
      <c r="B46" s="219" t="s">
        <v>421</v>
      </c>
      <c r="C46" s="252" t="s">
        <v>395</v>
      </c>
      <c r="D46" s="253">
        <v>2.56</v>
      </c>
      <c r="E46" s="217"/>
      <c r="F46" s="217"/>
      <c r="G46" s="217"/>
      <c r="H46" s="217"/>
      <c r="I46" s="217"/>
      <c r="J46" s="218">
        <f t="shared" si="0"/>
        <v>0</v>
      </c>
      <c r="K46" s="218">
        <f t="shared" si="1"/>
        <v>2.56</v>
      </c>
      <c r="L46" s="217"/>
    </row>
    <row r="47" spans="1:12" s="78" customFormat="1" ht="16.5" customHeight="1" thickBot="1" x14ac:dyDescent="0.3">
      <c r="A47" s="221">
        <v>37</v>
      </c>
      <c r="B47" s="219" t="s">
        <v>422</v>
      </c>
      <c r="C47" s="252" t="s">
        <v>395</v>
      </c>
      <c r="D47" s="253">
        <v>2.48</v>
      </c>
      <c r="E47" s="217"/>
      <c r="F47" s="217"/>
      <c r="G47" s="217"/>
      <c r="H47" s="217"/>
      <c r="I47" s="217"/>
      <c r="J47" s="218">
        <f t="shared" si="0"/>
        <v>0</v>
      </c>
      <c r="K47" s="218">
        <f t="shared" si="1"/>
        <v>2.48</v>
      </c>
      <c r="L47" s="217"/>
    </row>
    <row r="48" spans="1:12" s="78" customFormat="1" ht="16.5" customHeight="1" thickBot="1" x14ac:dyDescent="0.3">
      <c r="A48" s="221">
        <v>38</v>
      </c>
      <c r="B48" s="254" t="s">
        <v>423</v>
      </c>
      <c r="C48" s="252" t="s">
        <v>395</v>
      </c>
      <c r="D48" s="253">
        <v>2.44</v>
      </c>
      <c r="E48" s="217"/>
      <c r="F48" s="217"/>
      <c r="G48" s="217"/>
      <c r="H48" s="217"/>
      <c r="I48" s="217"/>
      <c r="J48" s="218">
        <f t="shared" si="0"/>
        <v>0</v>
      </c>
      <c r="K48" s="218">
        <f t="shared" si="1"/>
        <v>2.44</v>
      </c>
      <c r="L48" s="217"/>
    </row>
    <row r="49" spans="1:12" s="78" customFormat="1" ht="16.5" customHeight="1" thickBot="1" x14ac:dyDescent="0.3">
      <c r="A49" s="221">
        <v>39</v>
      </c>
      <c r="B49" s="237" t="s">
        <v>424</v>
      </c>
      <c r="C49" s="255" t="s">
        <v>382</v>
      </c>
      <c r="D49" s="253">
        <v>2.42</v>
      </c>
      <c r="E49" s="217"/>
      <c r="F49" s="217"/>
      <c r="G49" s="217"/>
      <c r="H49" s="217"/>
      <c r="I49" s="217"/>
      <c r="J49" s="218">
        <f t="shared" si="0"/>
        <v>0</v>
      </c>
      <c r="K49" s="218">
        <f t="shared" si="1"/>
        <v>2.42</v>
      </c>
      <c r="L49" s="217" t="s">
        <v>440</v>
      </c>
    </row>
    <row r="50" spans="1:12" s="78" customFormat="1" ht="16.5" customHeight="1" thickBot="1" x14ac:dyDescent="0.3">
      <c r="A50" s="221">
        <v>40</v>
      </c>
      <c r="B50" s="237" t="s">
        <v>425</v>
      </c>
      <c r="C50" s="255" t="s">
        <v>382</v>
      </c>
      <c r="D50" s="253">
        <v>2.37</v>
      </c>
      <c r="E50" s="217"/>
      <c r="F50" s="217"/>
      <c r="G50" s="217"/>
      <c r="H50" s="217"/>
      <c r="I50" s="217"/>
      <c r="J50" s="218">
        <f t="shared" si="0"/>
        <v>0</v>
      </c>
      <c r="K50" s="218">
        <f t="shared" si="1"/>
        <v>2.37</v>
      </c>
      <c r="L50" s="217"/>
    </row>
    <row r="51" spans="1:12" s="78" customFormat="1" ht="16.5" customHeight="1" thickBot="1" x14ac:dyDescent="0.3">
      <c r="A51" s="221">
        <v>41</v>
      </c>
      <c r="B51" s="219" t="s">
        <v>426</v>
      </c>
      <c r="C51" s="252" t="s">
        <v>395</v>
      </c>
      <c r="D51" s="220">
        <v>0.55000000000000004</v>
      </c>
      <c r="E51" s="217"/>
      <c r="F51" s="217"/>
      <c r="G51" s="217"/>
      <c r="H51" s="217"/>
      <c r="I51" s="217"/>
      <c r="J51" s="218">
        <f t="shared" si="0"/>
        <v>0</v>
      </c>
      <c r="K51" s="218">
        <f t="shared" si="1"/>
        <v>0.55000000000000004</v>
      </c>
      <c r="L51" s="217"/>
    </row>
    <row r="52" spans="1:12" s="78" customFormat="1" ht="16.5" customHeight="1" thickBot="1" x14ac:dyDescent="0.3">
      <c r="A52" s="221">
        <v>42</v>
      </c>
      <c r="B52" s="237" t="s">
        <v>427</v>
      </c>
      <c r="C52" s="255" t="s">
        <v>382</v>
      </c>
      <c r="D52" s="216" t="s">
        <v>428</v>
      </c>
      <c r="E52" s="217"/>
      <c r="F52" s="217"/>
      <c r="G52" s="217"/>
      <c r="H52" s="217"/>
      <c r="I52" s="217"/>
      <c r="J52" s="218">
        <f t="shared" si="0"/>
        <v>0</v>
      </c>
      <c r="K52" s="216" t="s">
        <v>428</v>
      </c>
      <c r="L52" s="217"/>
    </row>
    <row r="53" spans="1:12" s="78" customFormat="1" ht="16.5" customHeight="1" thickBot="1" x14ac:dyDescent="0.3">
      <c r="A53" s="221">
        <v>43</v>
      </c>
      <c r="B53" s="237" t="s">
        <v>429</v>
      </c>
      <c r="C53" s="255" t="s">
        <v>382</v>
      </c>
      <c r="D53" s="216" t="s">
        <v>428</v>
      </c>
      <c r="E53" s="217"/>
      <c r="F53" s="217"/>
      <c r="G53" s="217"/>
      <c r="H53" s="217"/>
      <c r="I53" s="217"/>
      <c r="J53" s="218">
        <f t="shared" si="0"/>
        <v>0</v>
      </c>
      <c r="K53" s="216" t="s">
        <v>428</v>
      </c>
      <c r="L53" s="217"/>
    </row>
    <row r="54" spans="1:12" s="78" customFormat="1" ht="16.5" customHeight="1" thickBot="1" x14ac:dyDescent="0.3">
      <c r="A54" s="135"/>
      <c r="B54" s="177"/>
      <c r="C54" s="172"/>
      <c r="D54" s="84"/>
      <c r="E54" s="85"/>
      <c r="F54" s="85"/>
      <c r="G54" s="85"/>
      <c r="H54" s="85"/>
      <c r="I54" s="85"/>
      <c r="J54" s="87">
        <f t="shared" si="0"/>
        <v>0</v>
      </c>
      <c r="K54" s="87">
        <f t="shared" ref="K54:K59" si="2">D54+J54</f>
        <v>0</v>
      </c>
      <c r="L54" s="85"/>
    </row>
    <row r="55" spans="1:12" s="78" customFormat="1" ht="16.5" customHeight="1" thickBot="1" x14ac:dyDescent="0.3">
      <c r="A55" s="135"/>
      <c r="B55" s="178"/>
      <c r="C55" s="174"/>
      <c r="D55" s="175"/>
      <c r="E55" s="85"/>
      <c r="F55" s="85"/>
      <c r="G55" s="85"/>
      <c r="H55" s="135"/>
      <c r="I55" s="85"/>
      <c r="J55" s="87">
        <f t="shared" si="0"/>
        <v>0</v>
      </c>
      <c r="K55" s="87">
        <f t="shared" si="2"/>
        <v>0</v>
      </c>
      <c r="L55" s="85"/>
    </row>
    <row r="56" spans="1:12" s="78" customFormat="1" ht="16.5" customHeight="1" thickBot="1" x14ac:dyDescent="0.3">
      <c r="A56" s="135"/>
      <c r="B56" s="179"/>
      <c r="C56" s="174"/>
      <c r="D56" s="91"/>
      <c r="E56" s="85"/>
      <c r="F56" s="85"/>
      <c r="G56" s="85"/>
      <c r="H56" s="85"/>
      <c r="I56" s="85"/>
      <c r="J56" s="87">
        <f t="shared" si="0"/>
        <v>0</v>
      </c>
      <c r="K56" s="87">
        <f t="shared" si="2"/>
        <v>0</v>
      </c>
      <c r="L56" s="85"/>
    </row>
    <row r="57" spans="1:12" s="78" customFormat="1" ht="16.5" customHeight="1" thickBot="1" x14ac:dyDescent="0.3">
      <c r="A57" s="135"/>
      <c r="B57" s="180"/>
      <c r="C57" s="172"/>
      <c r="D57" s="91"/>
      <c r="E57" s="85"/>
      <c r="F57" s="85"/>
      <c r="G57" s="85"/>
      <c r="H57" s="85"/>
      <c r="I57" s="85"/>
      <c r="J57" s="87">
        <f t="shared" si="0"/>
        <v>0</v>
      </c>
      <c r="K57" s="87">
        <f t="shared" si="2"/>
        <v>0</v>
      </c>
      <c r="L57" s="85"/>
    </row>
    <row r="58" spans="1:12" s="78" customFormat="1" ht="16.5" customHeight="1" thickBot="1" x14ac:dyDescent="0.3">
      <c r="A58" s="135"/>
      <c r="B58" s="181"/>
      <c r="C58" s="174"/>
      <c r="D58" s="84"/>
      <c r="E58" s="85"/>
      <c r="F58" s="85"/>
      <c r="G58" s="85"/>
      <c r="H58" s="85"/>
      <c r="I58" s="85"/>
      <c r="J58" s="87">
        <f t="shared" si="0"/>
        <v>0</v>
      </c>
      <c r="K58" s="87">
        <f t="shared" si="2"/>
        <v>0</v>
      </c>
      <c r="L58" s="85"/>
    </row>
    <row r="59" spans="1:12" s="78" customFormat="1" ht="16.5" customHeight="1" x14ac:dyDescent="0.25">
      <c r="A59" s="135"/>
      <c r="B59" s="182"/>
      <c r="C59" s="172"/>
      <c r="D59" s="84"/>
      <c r="E59" s="85"/>
      <c r="F59" s="85"/>
      <c r="G59" s="85"/>
      <c r="H59" s="85"/>
      <c r="I59" s="85"/>
      <c r="J59" s="87">
        <f t="shared" si="0"/>
        <v>0</v>
      </c>
      <c r="K59" s="87">
        <f t="shared" si="2"/>
        <v>0</v>
      </c>
      <c r="L59" s="85"/>
    </row>
    <row r="60" spans="1:12" s="78" customFormat="1" ht="16.5" customHeight="1" x14ac:dyDescent="0.25">
      <c r="A60" s="135"/>
      <c r="B60" s="183"/>
      <c r="C60" s="85"/>
      <c r="D60" s="84"/>
      <c r="E60" s="85"/>
      <c r="F60" s="85"/>
      <c r="G60" s="85"/>
      <c r="H60" s="85"/>
      <c r="I60" s="85"/>
      <c r="J60" s="141"/>
      <c r="K60" s="86"/>
      <c r="L60" s="85"/>
    </row>
    <row r="61" spans="1:12" s="3" customFormat="1" ht="11.25" customHeight="1" x14ac:dyDescent="0.25">
      <c r="A61" s="142" t="s">
        <v>19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</row>
    <row r="62" spans="1:12" s="3" customFormat="1" ht="16.5" customHeight="1" x14ac:dyDescent="0.25">
      <c r="A62" s="100" t="s">
        <v>73</v>
      </c>
      <c r="B62" s="100"/>
      <c r="C62" s="100"/>
      <c r="D62" s="100"/>
      <c r="H62" s="143" t="s">
        <v>312</v>
      </c>
      <c r="I62" s="143"/>
      <c r="J62" s="143"/>
      <c r="K62" s="143"/>
    </row>
    <row r="63" spans="1:12" s="3" customFormat="1" ht="16.5" customHeight="1" x14ac:dyDescent="0.25"/>
    <row r="64" spans="1:12" s="3" customFormat="1" ht="16.5" customHeight="1" x14ac:dyDescent="0.25"/>
    <row r="65" spans="7:9" s="3" customFormat="1" ht="16.5" customHeight="1" x14ac:dyDescent="0.25"/>
    <row r="66" spans="7:9" s="3" customFormat="1" ht="16.5" customHeight="1" x14ac:dyDescent="0.25"/>
    <row r="67" spans="7:9" s="3" customFormat="1" ht="16.5" customHeight="1" x14ac:dyDescent="0.25"/>
    <row r="68" spans="7:9" s="3" customFormat="1" ht="16.5" customHeight="1" x14ac:dyDescent="0.25"/>
    <row r="69" spans="7:9" s="3" customFormat="1" ht="16.5" customHeight="1" x14ac:dyDescent="0.25"/>
    <row r="74" spans="7:9" ht="16.5" customHeight="1" x14ac:dyDescent="0.25">
      <c r="G74" s="4"/>
      <c r="H74" s="4"/>
      <c r="I74" s="4"/>
    </row>
  </sheetData>
  <mergeCells count="16">
    <mergeCell ref="L8:L9"/>
    <mergeCell ref="A61:L61"/>
    <mergeCell ref="A62:D62"/>
    <mergeCell ref="H62:K62"/>
    <mergeCell ref="A8:A9"/>
    <mergeCell ref="B8:B9"/>
    <mergeCell ref="C8:C9"/>
    <mergeCell ref="D8:D9"/>
    <mergeCell ref="E8:J8"/>
    <mergeCell ref="K8:K9"/>
    <mergeCell ref="A1:L1"/>
    <mergeCell ref="A2:L2"/>
    <mergeCell ref="A3:L3"/>
    <mergeCell ref="A4:L4"/>
    <mergeCell ref="A5:L5"/>
    <mergeCell ref="A6:L6"/>
  </mergeCells>
  <pageMargins left="0.38" right="0.2" top="0.24" bottom="0.36" header="0.2" footer="0.36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Zeros="0" zoomScale="130" zoomScaleNormal="130" workbookViewId="0">
      <selection activeCell="B17" sqref="B17"/>
    </sheetView>
  </sheetViews>
  <sheetFormatPr defaultColWidth="9.28515625" defaultRowHeight="16.5" customHeight="1" x14ac:dyDescent="0.25"/>
  <cols>
    <col min="1" max="1" width="8.140625" style="1" customWidth="1"/>
    <col min="2" max="2" width="41" style="1" customWidth="1"/>
    <col min="3" max="3" width="14.710937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6.425781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 x14ac:dyDescent="0.25">
      <c r="A1" s="102" t="s">
        <v>313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N1" s="4"/>
      <c r="O1" s="4"/>
      <c r="P1" s="4"/>
    </row>
    <row r="2" spans="1:16" ht="12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6" ht="16.5" customHeight="1" x14ac:dyDescent="0.25">
      <c r="A3" s="121" t="s">
        <v>251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6" ht="16.5" customHeight="1" x14ac:dyDescent="0.25">
      <c r="A4" s="121" t="s">
        <v>430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6" ht="16.5" customHeight="1" x14ac:dyDescent="0.25">
      <c r="A5" s="121" t="s">
        <v>431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6" s="95" customFormat="1" ht="16.5" customHeight="1" x14ac:dyDescent="0.25">
      <c r="A6" s="184" t="s">
        <v>443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</row>
    <row r="7" spans="1:16" ht="6" customHeight="1" x14ac:dyDescent="0.25"/>
    <row r="8" spans="1:16" ht="47.25" customHeight="1" x14ac:dyDescent="0.25">
      <c r="A8" s="127" t="s">
        <v>1</v>
      </c>
      <c r="B8" s="127" t="s">
        <v>2</v>
      </c>
      <c r="C8" s="127" t="s">
        <v>3</v>
      </c>
      <c r="D8" s="127" t="s">
        <v>4</v>
      </c>
      <c r="E8" s="128" t="s">
        <v>75</v>
      </c>
      <c r="F8" s="129"/>
      <c r="G8" s="129"/>
      <c r="H8" s="129"/>
      <c r="I8" s="129"/>
      <c r="J8" s="130"/>
      <c r="K8" s="127" t="s">
        <v>82</v>
      </c>
      <c r="L8" s="127" t="s">
        <v>7</v>
      </c>
    </row>
    <row r="9" spans="1:16" ht="63.75" customHeight="1" x14ac:dyDescent="0.25">
      <c r="A9" s="131"/>
      <c r="B9" s="131"/>
      <c r="C9" s="131"/>
      <c r="D9" s="131"/>
      <c r="E9" s="76" t="s">
        <v>79</v>
      </c>
      <c r="F9" s="132" t="s">
        <v>78</v>
      </c>
      <c r="G9" s="76" t="s">
        <v>5</v>
      </c>
      <c r="H9" s="76" t="s">
        <v>6</v>
      </c>
      <c r="I9" s="76" t="s">
        <v>80</v>
      </c>
      <c r="J9" s="76" t="s">
        <v>81</v>
      </c>
      <c r="K9" s="131"/>
      <c r="L9" s="131"/>
    </row>
    <row r="10" spans="1:16" s="78" customFormat="1" ht="16.5" customHeight="1" thickBot="1" x14ac:dyDescent="0.3">
      <c r="A10" s="147" t="s">
        <v>8</v>
      </c>
      <c r="B10" s="147" t="s">
        <v>9</v>
      </c>
      <c r="C10" s="147" t="s">
        <v>10</v>
      </c>
      <c r="D10" s="147" t="s">
        <v>11</v>
      </c>
      <c r="E10" s="147" t="s">
        <v>12</v>
      </c>
      <c r="F10" s="147" t="s">
        <v>13</v>
      </c>
      <c r="G10" s="147" t="s">
        <v>14</v>
      </c>
      <c r="H10" s="147" t="s">
        <v>15</v>
      </c>
      <c r="I10" s="147" t="s">
        <v>16</v>
      </c>
      <c r="J10" s="147" t="s">
        <v>17</v>
      </c>
      <c r="K10" s="147" t="s">
        <v>76</v>
      </c>
      <c r="L10" s="147" t="s">
        <v>77</v>
      </c>
    </row>
    <row r="11" spans="1:16" thickBot="1" x14ac:dyDescent="0.3">
      <c r="A11" s="226">
        <v>1</v>
      </c>
      <c r="B11" s="222" t="s">
        <v>432</v>
      </c>
      <c r="C11" s="229" t="s">
        <v>248</v>
      </c>
      <c r="D11" s="191">
        <v>4.8899999999999997</v>
      </c>
      <c r="E11" s="230"/>
      <c r="F11" s="230"/>
      <c r="G11" s="230">
        <v>0.1</v>
      </c>
      <c r="H11" s="230"/>
      <c r="I11" s="230"/>
      <c r="J11" s="193">
        <f t="shared" ref="J11:J17" si="0">E11+F11+G11+H11+-I11</f>
        <v>0.1</v>
      </c>
      <c r="K11" s="193">
        <f t="shared" ref="K11:K17" si="1">D11+J11</f>
        <v>4.9899999999999993</v>
      </c>
      <c r="L11" s="190"/>
    </row>
    <row r="12" spans="1:16" thickBot="1" x14ac:dyDescent="0.3">
      <c r="A12" s="226">
        <v>2</v>
      </c>
      <c r="B12" s="198" t="s">
        <v>433</v>
      </c>
      <c r="C12" s="229" t="s">
        <v>248</v>
      </c>
      <c r="D12" s="191">
        <v>4.9000000000000004</v>
      </c>
      <c r="E12" s="230"/>
      <c r="F12" s="230"/>
      <c r="G12" s="230"/>
      <c r="H12" s="230">
        <v>0.05</v>
      </c>
      <c r="I12" s="230"/>
      <c r="J12" s="193">
        <f t="shared" si="0"/>
        <v>0.05</v>
      </c>
      <c r="K12" s="193">
        <f t="shared" si="1"/>
        <v>4.95</v>
      </c>
      <c r="L12" s="190"/>
    </row>
    <row r="13" spans="1:16" thickBot="1" x14ac:dyDescent="0.3">
      <c r="A13" s="135">
        <v>3</v>
      </c>
      <c r="B13" s="88" t="s">
        <v>434</v>
      </c>
      <c r="C13" s="149" t="s">
        <v>248</v>
      </c>
      <c r="D13" s="91">
        <v>4.9000000000000004</v>
      </c>
      <c r="E13" s="141"/>
      <c r="F13" s="141"/>
      <c r="G13" s="141"/>
      <c r="H13" s="141"/>
      <c r="I13" s="141"/>
      <c r="J13" s="87">
        <f t="shared" si="0"/>
        <v>0</v>
      </c>
      <c r="K13" s="87">
        <f t="shared" si="1"/>
        <v>4.9000000000000004</v>
      </c>
      <c r="L13" s="85"/>
    </row>
    <row r="14" spans="1:16" thickBot="1" x14ac:dyDescent="0.3">
      <c r="A14" s="135">
        <v>4</v>
      </c>
      <c r="B14" s="88" t="s">
        <v>435</v>
      </c>
      <c r="C14" s="149" t="s">
        <v>248</v>
      </c>
      <c r="D14" s="84">
        <v>4.8899999999999997</v>
      </c>
      <c r="E14" s="141"/>
      <c r="F14" s="141"/>
      <c r="G14" s="141"/>
      <c r="H14" s="141"/>
      <c r="I14" s="141"/>
      <c r="J14" s="87">
        <f t="shared" si="0"/>
        <v>0</v>
      </c>
      <c r="K14" s="87">
        <f t="shared" si="1"/>
        <v>4.8899999999999997</v>
      </c>
      <c r="L14" s="85"/>
    </row>
    <row r="15" spans="1:16" thickBot="1" x14ac:dyDescent="0.3">
      <c r="A15" s="135">
        <v>5</v>
      </c>
      <c r="B15" s="88" t="s">
        <v>436</v>
      </c>
      <c r="C15" s="149" t="s">
        <v>248</v>
      </c>
      <c r="D15" s="91">
        <v>3.79</v>
      </c>
      <c r="E15" s="141"/>
      <c r="F15" s="141"/>
      <c r="G15" s="141"/>
      <c r="H15" s="141"/>
      <c r="I15" s="141"/>
      <c r="J15" s="87">
        <f t="shared" si="0"/>
        <v>0</v>
      </c>
      <c r="K15" s="87">
        <f t="shared" si="1"/>
        <v>3.79</v>
      </c>
      <c r="L15" s="85" t="s">
        <v>440</v>
      </c>
    </row>
    <row r="16" spans="1:16" thickBot="1" x14ac:dyDescent="0.3">
      <c r="A16" s="135">
        <v>6</v>
      </c>
      <c r="B16" s="88" t="s">
        <v>437</v>
      </c>
      <c r="C16" s="149" t="s">
        <v>248</v>
      </c>
      <c r="D16" s="84">
        <v>3.61</v>
      </c>
      <c r="E16" s="141"/>
      <c r="F16" s="141"/>
      <c r="G16" s="141"/>
      <c r="H16" s="141"/>
      <c r="I16" s="141"/>
      <c r="J16" s="87">
        <f t="shared" si="0"/>
        <v>0</v>
      </c>
      <c r="K16" s="87">
        <f t="shared" si="1"/>
        <v>3.61</v>
      </c>
      <c r="L16" s="85"/>
    </row>
    <row r="17" spans="1:12" thickBot="1" x14ac:dyDescent="0.3">
      <c r="A17" s="135">
        <v>7</v>
      </c>
      <c r="B17" s="88" t="s">
        <v>438</v>
      </c>
      <c r="C17" s="149" t="s">
        <v>248</v>
      </c>
      <c r="D17" s="91">
        <v>3.2</v>
      </c>
      <c r="E17" s="141"/>
      <c r="F17" s="141"/>
      <c r="G17" s="141"/>
      <c r="H17" s="141"/>
      <c r="I17" s="141"/>
      <c r="J17" s="87">
        <f t="shared" si="0"/>
        <v>0</v>
      </c>
      <c r="K17" s="87">
        <f t="shared" si="1"/>
        <v>3.2</v>
      </c>
      <c r="L17" s="85"/>
    </row>
    <row r="18" spans="1:12" thickBot="1" x14ac:dyDescent="0.3">
      <c r="A18" s="135"/>
      <c r="B18" s="185"/>
      <c r="C18" s="149"/>
      <c r="D18" s="91"/>
      <c r="E18" s="141"/>
      <c r="F18" s="141"/>
      <c r="G18" s="141"/>
      <c r="H18" s="141"/>
      <c r="I18" s="141"/>
      <c r="J18" s="87"/>
      <c r="K18" s="86"/>
      <c r="L18" s="85"/>
    </row>
    <row r="19" spans="1:12" thickBot="1" x14ac:dyDescent="0.3">
      <c r="A19" s="135"/>
      <c r="B19" s="186"/>
      <c r="C19" s="149"/>
      <c r="D19" s="84"/>
      <c r="E19" s="141"/>
      <c r="F19" s="141"/>
      <c r="G19" s="141"/>
      <c r="H19" s="141"/>
      <c r="I19" s="141"/>
      <c r="J19" s="87"/>
      <c r="K19" s="86"/>
      <c r="L19" s="85"/>
    </row>
    <row r="20" spans="1:12" s="3" customFormat="1" thickBot="1" x14ac:dyDescent="0.3">
      <c r="A20" s="135"/>
      <c r="B20" s="187"/>
      <c r="C20" s="149"/>
      <c r="D20" s="84"/>
      <c r="E20" s="141"/>
      <c r="F20" s="141"/>
      <c r="G20" s="141"/>
      <c r="H20" s="141"/>
      <c r="I20" s="141"/>
      <c r="J20" s="87"/>
      <c r="K20" s="86"/>
      <c r="L20" s="85"/>
    </row>
    <row r="21" spans="1:12" thickBot="1" x14ac:dyDescent="0.3">
      <c r="A21" s="135"/>
      <c r="B21" s="186"/>
      <c r="C21" s="149"/>
      <c r="D21" s="91"/>
      <c r="E21" s="141"/>
      <c r="F21" s="141"/>
      <c r="G21" s="141"/>
      <c r="H21" s="141"/>
      <c r="I21" s="141"/>
      <c r="J21" s="87"/>
      <c r="K21" s="86"/>
      <c r="L21" s="85"/>
    </row>
    <row r="22" spans="1:12" thickBot="1" x14ac:dyDescent="0.3">
      <c r="A22" s="135"/>
      <c r="B22" s="186"/>
      <c r="C22" s="149"/>
      <c r="D22" s="91"/>
      <c r="E22" s="141"/>
      <c r="F22" s="141"/>
      <c r="G22" s="141"/>
      <c r="H22" s="141"/>
      <c r="I22" s="141"/>
      <c r="J22" s="87"/>
      <c r="K22" s="86"/>
      <c r="L22" s="85"/>
    </row>
    <row r="23" spans="1:12" s="95" customFormat="1" ht="11.25" customHeight="1" x14ac:dyDescent="0.25">
      <c r="A23" s="109" t="s">
        <v>19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</row>
    <row r="24" spans="1:12" s="95" customFormat="1" ht="16.5" customHeight="1" x14ac:dyDescent="0.25">
      <c r="A24" s="108" t="s">
        <v>73</v>
      </c>
      <c r="B24" s="108"/>
      <c r="C24" s="108"/>
      <c r="D24" s="108"/>
      <c r="H24" s="119" t="s">
        <v>312</v>
      </c>
      <c r="I24" s="119"/>
      <c r="J24" s="119"/>
      <c r="K24" s="119"/>
    </row>
    <row r="25" spans="1:12" s="95" customFormat="1" ht="16.5" customHeight="1" x14ac:dyDescent="0.25"/>
    <row r="26" spans="1:12" s="95" customFormat="1" ht="16.5" customHeight="1" x14ac:dyDescent="0.25"/>
    <row r="27" spans="1:12" s="95" customFormat="1" ht="16.5" customHeight="1" x14ac:dyDescent="0.25"/>
    <row r="28" spans="1:12" s="95" customFormat="1" ht="16.5" customHeight="1" x14ac:dyDescent="0.25"/>
    <row r="29" spans="1:12" s="95" customFormat="1" ht="16.5" customHeight="1" x14ac:dyDescent="0.25"/>
    <row r="30" spans="1:12" s="95" customFormat="1" ht="16.5" customHeight="1" x14ac:dyDescent="0.25"/>
    <row r="31" spans="1:12" s="95" customFormat="1" ht="16.5" customHeight="1" x14ac:dyDescent="0.25"/>
    <row r="32" spans="1:12" s="95" customFormat="1" ht="16.5" customHeight="1" x14ac:dyDescent="0.25"/>
    <row r="33" spans="7:9" s="95" customFormat="1" ht="16.5" customHeight="1" x14ac:dyDescent="0.25"/>
    <row r="34" spans="7:9" s="95" customFormat="1" ht="16.5" customHeight="1" x14ac:dyDescent="0.25"/>
    <row r="35" spans="7:9" s="95" customFormat="1" ht="16.5" customHeight="1" x14ac:dyDescent="0.25"/>
    <row r="36" spans="7:9" s="95" customFormat="1" ht="16.5" customHeight="1" x14ac:dyDescent="0.25">
      <c r="G36" s="28"/>
      <c r="H36" s="28"/>
      <c r="I36" s="28"/>
    </row>
    <row r="37" spans="7:9" s="95" customFormat="1" ht="16.5" customHeight="1" x14ac:dyDescent="0.25"/>
    <row r="38" spans="7:9" s="95" customFormat="1" ht="16.5" customHeight="1" x14ac:dyDescent="0.25"/>
  </sheetData>
  <mergeCells count="16">
    <mergeCell ref="L8:L9"/>
    <mergeCell ref="A23:L23"/>
    <mergeCell ref="A24:D24"/>
    <mergeCell ref="H24:K24"/>
    <mergeCell ref="A8:A9"/>
    <mergeCell ref="B8:B9"/>
    <mergeCell ref="C8:C9"/>
    <mergeCell ref="D8:D9"/>
    <mergeCell ref="E8:J8"/>
    <mergeCell ref="K8:K9"/>
    <mergeCell ref="A1:L1"/>
    <mergeCell ref="A2:L2"/>
    <mergeCell ref="A3:L3"/>
    <mergeCell ref="A4:L4"/>
    <mergeCell ref="A5:L5"/>
    <mergeCell ref="A6:L6"/>
  </mergeCells>
  <pageMargins left="0.38" right="0.2" top="0.24" bottom="0.36" header="0.2" footer="0.36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3" workbookViewId="0">
      <selection activeCell="C22" sqref="C22"/>
    </sheetView>
  </sheetViews>
  <sheetFormatPr defaultColWidth="9.28515625" defaultRowHeight="16.5" customHeight="1" x14ac:dyDescent="0.25"/>
  <cols>
    <col min="1" max="1" width="6.7109375" style="1" customWidth="1"/>
    <col min="2" max="2" width="64.28515625" style="1" customWidth="1"/>
    <col min="3" max="3" width="13.140625" style="1" customWidth="1"/>
    <col min="4" max="4" width="12.7109375" style="1" customWidth="1"/>
    <col min="5" max="16384" width="9.28515625" style="1"/>
  </cols>
  <sheetData>
    <row r="1" spans="1:8" ht="70.5" customHeight="1" x14ac:dyDescent="0.25">
      <c r="C1" s="101" t="s">
        <v>83</v>
      </c>
      <c r="D1" s="101"/>
    </row>
    <row r="3" spans="1:8" ht="28.5" customHeight="1" x14ac:dyDescent="0.25">
      <c r="A3" s="102" t="s">
        <v>21</v>
      </c>
      <c r="B3" s="102"/>
      <c r="C3" s="102"/>
      <c r="D3" s="102"/>
      <c r="F3" s="4"/>
      <c r="G3" s="4"/>
      <c r="H3" s="4"/>
    </row>
    <row r="5" spans="1:8" ht="49.5" customHeight="1" x14ac:dyDescent="0.25">
      <c r="A5" s="104" t="s">
        <v>20</v>
      </c>
      <c r="B5" s="104" t="s">
        <v>22</v>
      </c>
      <c r="C5" s="122" t="s">
        <v>23</v>
      </c>
      <c r="D5" s="123"/>
    </row>
    <row r="6" spans="1:8" ht="60" hidden="1" customHeight="1" x14ac:dyDescent="0.25">
      <c r="A6" s="126"/>
      <c r="B6" s="126"/>
      <c r="C6" s="124"/>
      <c r="D6" s="125"/>
    </row>
    <row r="7" spans="1:8" ht="50.25" customHeight="1" x14ac:dyDescent="0.25">
      <c r="A7" s="126"/>
      <c r="B7" s="126"/>
      <c r="C7" s="10" t="s">
        <v>85</v>
      </c>
      <c r="D7" s="10" t="s">
        <v>24</v>
      </c>
    </row>
    <row r="8" spans="1:8" ht="16.5" customHeight="1" x14ac:dyDescent="0.25">
      <c r="A8" s="6" t="s">
        <v>8</v>
      </c>
      <c r="B8" s="11" t="s">
        <v>25</v>
      </c>
      <c r="C8" s="9"/>
      <c r="D8" s="6"/>
    </row>
    <row r="9" spans="1:8" ht="31.5" customHeight="1" x14ac:dyDescent="0.25">
      <c r="A9" s="6" t="s">
        <v>40</v>
      </c>
      <c r="B9" s="12" t="s">
        <v>55</v>
      </c>
      <c r="C9" s="16">
        <v>0.5</v>
      </c>
      <c r="D9" s="16">
        <v>0.22</v>
      </c>
    </row>
    <row r="10" spans="1:8" ht="33" customHeight="1" x14ac:dyDescent="0.25">
      <c r="A10" s="5" t="s">
        <v>41</v>
      </c>
      <c r="B10" s="12" t="s">
        <v>56</v>
      </c>
      <c r="C10" s="16">
        <v>0.5</v>
      </c>
      <c r="D10" s="16">
        <v>0.22</v>
      </c>
      <c r="E10" s="2"/>
    </row>
    <row r="11" spans="1:8" ht="17.25" customHeight="1" x14ac:dyDescent="0.25">
      <c r="A11" s="5" t="s">
        <v>42</v>
      </c>
      <c r="B11" s="12" t="s">
        <v>26</v>
      </c>
      <c r="C11" s="16">
        <v>0.5</v>
      </c>
      <c r="D11" s="16">
        <v>0.22</v>
      </c>
      <c r="E11" s="2"/>
    </row>
    <row r="12" spans="1:8" ht="30.75" customHeight="1" x14ac:dyDescent="0.25">
      <c r="A12" s="5" t="s">
        <v>43</v>
      </c>
      <c r="B12" s="12" t="s">
        <v>57</v>
      </c>
      <c r="C12" s="16">
        <v>0.5</v>
      </c>
      <c r="D12" s="16">
        <v>0.22</v>
      </c>
      <c r="E12" s="2"/>
    </row>
    <row r="13" spans="1:8" s="3" customFormat="1" ht="16.5" customHeight="1" x14ac:dyDescent="0.25">
      <c r="A13" s="7" t="s">
        <v>9</v>
      </c>
      <c r="B13" s="13" t="s">
        <v>27</v>
      </c>
      <c r="C13" s="16"/>
      <c r="D13" s="16"/>
    </row>
    <row r="14" spans="1:8" s="3" customFormat="1" ht="16.5" customHeight="1" x14ac:dyDescent="0.25">
      <c r="A14" s="7" t="s">
        <v>44</v>
      </c>
      <c r="B14" s="12" t="s">
        <v>28</v>
      </c>
      <c r="C14" s="16">
        <v>0.4</v>
      </c>
      <c r="D14" s="16">
        <v>0.14000000000000001</v>
      </c>
    </row>
    <row r="15" spans="1:8" s="3" customFormat="1" ht="33.75" customHeight="1" x14ac:dyDescent="0.25">
      <c r="A15" s="7" t="s">
        <v>45</v>
      </c>
      <c r="B15" s="12" t="s">
        <v>29</v>
      </c>
      <c r="C15" s="16">
        <v>0.4</v>
      </c>
      <c r="D15" s="16">
        <v>0.14000000000000001</v>
      </c>
    </row>
    <row r="16" spans="1:8" s="3" customFormat="1" ht="16.5" customHeight="1" x14ac:dyDescent="0.25">
      <c r="A16" s="7" t="s">
        <v>46</v>
      </c>
      <c r="B16" s="12" t="s">
        <v>30</v>
      </c>
      <c r="C16" s="16">
        <v>0.4</v>
      </c>
      <c r="D16" s="16">
        <v>0.14000000000000001</v>
      </c>
    </row>
    <row r="17" spans="1:4" s="3" customFormat="1" ht="16.5" customHeight="1" x14ac:dyDescent="0.25">
      <c r="A17" s="7" t="s">
        <v>10</v>
      </c>
      <c r="B17" s="13" t="s">
        <v>5</v>
      </c>
      <c r="C17" s="16"/>
      <c r="D17" s="16"/>
    </row>
    <row r="18" spans="1:4" ht="32.25" customHeight="1" x14ac:dyDescent="0.25">
      <c r="A18" s="6" t="s">
        <v>47</v>
      </c>
      <c r="B18" s="12" t="s">
        <v>31</v>
      </c>
      <c r="C18" s="16">
        <v>0.2</v>
      </c>
      <c r="D18" s="16">
        <v>0.1</v>
      </c>
    </row>
    <row r="19" spans="1:4" ht="32.25" customHeight="1" x14ac:dyDescent="0.25">
      <c r="A19" s="6" t="s">
        <v>48</v>
      </c>
      <c r="B19" s="12" t="s">
        <v>32</v>
      </c>
      <c r="C19" s="16">
        <v>0.2</v>
      </c>
      <c r="D19" s="16">
        <v>0.1</v>
      </c>
    </row>
    <row r="20" spans="1:4" ht="33.75" customHeight="1" x14ac:dyDescent="0.25">
      <c r="A20" s="6" t="s">
        <v>49</v>
      </c>
      <c r="B20" s="12" t="s">
        <v>33</v>
      </c>
      <c r="C20" s="16">
        <v>0.2</v>
      </c>
      <c r="D20" s="16">
        <v>0.1</v>
      </c>
    </row>
    <row r="21" spans="1:4" ht="31.5" customHeight="1" x14ac:dyDescent="0.25">
      <c r="A21" s="6" t="s">
        <v>50</v>
      </c>
      <c r="B21" s="12" t="s">
        <v>34</v>
      </c>
      <c r="C21" s="16">
        <v>0.2</v>
      </c>
      <c r="D21" s="16">
        <v>0.1</v>
      </c>
    </row>
    <row r="22" spans="1:4" ht="16.5" customHeight="1" x14ac:dyDescent="0.25">
      <c r="A22" s="6" t="s">
        <v>51</v>
      </c>
      <c r="B22" s="12" t="s">
        <v>35</v>
      </c>
      <c r="C22" s="16">
        <v>0.2</v>
      </c>
      <c r="D22" s="16">
        <v>0.1</v>
      </c>
    </row>
    <row r="23" spans="1:4" ht="16.5" customHeight="1" x14ac:dyDescent="0.25">
      <c r="A23" s="6" t="s">
        <v>11</v>
      </c>
      <c r="B23" s="13" t="s">
        <v>36</v>
      </c>
      <c r="C23" s="15"/>
      <c r="D23" s="15"/>
    </row>
    <row r="24" spans="1:4" ht="21.75" customHeight="1" x14ac:dyDescent="0.25">
      <c r="A24" s="6" t="s">
        <v>52</v>
      </c>
      <c r="B24" s="12" t="s">
        <v>37</v>
      </c>
      <c r="C24" s="14" t="s">
        <v>58</v>
      </c>
      <c r="D24" s="14" t="s">
        <v>59</v>
      </c>
    </row>
    <row r="25" spans="1:4" ht="23.25" customHeight="1" x14ac:dyDescent="0.25">
      <c r="A25" s="6" t="s">
        <v>53</v>
      </c>
      <c r="B25" s="12" t="s">
        <v>38</v>
      </c>
      <c r="C25" s="14" t="s">
        <v>58</v>
      </c>
      <c r="D25" s="14" t="s">
        <v>59</v>
      </c>
    </row>
    <row r="26" spans="1:4" ht="26.25" customHeight="1" x14ac:dyDescent="0.25">
      <c r="A26" s="6" t="s">
        <v>54</v>
      </c>
      <c r="B26" s="12" t="s">
        <v>39</v>
      </c>
      <c r="C26" s="14" t="s">
        <v>58</v>
      </c>
      <c r="D26" s="14" t="s">
        <v>59</v>
      </c>
    </row>
  </sheetData>
  <mergeCells count="5">
    <mergeCell ref="C5:D6"/>
    <mergeCell ref="A5:A7"/>
    <mergeCell ref="B5:B7"/>
    <mergeCell ref="C1:D1"/>
    <mergeCell ref="A3:D3"/>
  </mergeCells>
  <pageMargins left="0.39370078740157483" right="0.19685039370078741" top="0.23622047244094491" bottom="0.35433070866141736" header="0.19685039370078741" footer="0.35433070866141736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17" sqref="B17"/>
    </sheetView>
  </sheetViews>
  <sheetFormatPr defaultColWidth="9.28515625" defaultRowHeight="16.5" customHeight="1" x14ac:dyDescent="0.25"/>
  <cols>
    <col min="1" max="1" width="6.7109375" style="1" customWidth="1"/>
    <col min="2" max="2" width="61.140625" style="1" customWidth="1"/>
    <col min="3" max="3" width="13.28515625" style="1" customWidth="1"/>
    <col min="4" max="4" width="11.85546875" style="1" customWidth="1"/>
    <col min="5" max="16384" width="9.28515625" style="1"/>
  </cols>
  <sheetData>
    <row r="1" spans="1:8" ht="72" customHeight="1" x14ac:dyDescent="0.25">
      <c r="C1" s="101" t="s">
        <v>84</v>
      </c>
      <c r="D1" s="101"/>
    </row>
    <row r="3" spans="1:8" ht="28.5" customHeight="1" x14ac:dyDescent="0.25">
      <c r="A3" s="102" t="s">
        <v>60</v>
      </c>
      <c r="B3" s="102"/>
      <c r="C3" s="102"/>
      <c r="D3" s="102"/>
      <c r="F3" s="4"/>
      <c r="G3" s="4"/>
      <c r="H3" s="4"/>
    </row>
    <row r="5" spans="1:8" ht="49.5" customHeight="1" x14ac:dyDescent="0.25">
      <c r="A5" s="104" t="s">
        <v>20</v>
      </c>
      <c r="B5" s="104" t="s">
        <v>22</v>
      </c>
      <c r="C5" s="122" t="s">
        <v>61</v>
      </c>
      <c r="D5" s="123"/>
    </row>
    <row r="6" spans="1:8" ht="60" hidden="1" customHeight="1" x14ac:dyDescent="0.25">
      <c r="A6" s="126"/>
      <c r="B6" s="126"/>
      <c r="C6" s="124"/>
      <c r="D6" s="125"/>
    </row>
    <row r="7" spans="1:8" ht="50.25" customHeight="1" x14ac:dyDescent="0.25">
      <c r="A7" s="126"/>
      <c r="B7" s="126"/>
      <c r="C7" s="10" t="s">
        <v>85</v>
      </c>
      <c r="D7" s="10" t="s">
        <v>24</v>
      </c>
    </row>
    <row r="8" spans="1:8" s="8" customFormat="1" ht="46.5" customHeight="1" x14ac:dyDescent="0.25">
      <c r="A8" s="17" t="s">
        <v>8</v>
      </c>
      <c r="B8" s="18" t="s">
        <v>66</v>
      </c>
      <c r="C8" s="19" t="s">
        <v>67</v>
      </c>
      <c r="D8" s="19" t="s">
        <v>64</v>
      </c>
    </row>
    <row r="9" spans="1:8" ht="33.75" customHeight="1" x14ac:dyDescent="0.25">
      <c r="A9" s="6" t="s">
        <v>9</v>
      </c>
      <c r="B9" s="12" t="s">
        <v>62</v>
      </c>
      <c r="C9" s="19" t="s">
        <v>68</v>
      </c>
      <c r="D9" s="19" t="s">
        <v>64</v>
      </c>
    </row>
    <row r="10" spans="1:8" ht="34.5" customHeight="1" x14ac:dyDescent="0.25">
      <c r="A10" s="5" t="s">
        <v>10</v>
      </c>
      <c r="B10" s="12" t="s">
        <v>72</v>
      </c>
      <c r="C10" s="19" t="s">
        <v>70</v>
      </c>
      <c r="D10" s="19" t="s">
        <v>71</v>
      </c>
      <c r="E10" s="2"/>
    </row>
    <row r="11" spans="1:8" ht="30.75" customHeight="1" x14ac:dyDescent="0.25">
      <c r="A11" s="5" t="s">
        <v>11</v>
      </c>
      <c r="B11" s="12" t="s">
        <v>63</v>
      </c>
      <c r="C11" s="19" t="s">
        <v>69</v>
      </c>
      <c r="D11" s="19" t="s">
        <v>65</v>
      </c>
      <c r="E11" s="2"/>
    </row>
  </sheetData>
  <mergeCells count="5">
    <mergeCell ref="C1:D1"/>
    <mergeCell ref="A3:D3"/>
    <mergeCell ref="A5:A7"/>
    <mergeCell ref="B5:B7"/>
    <mergeCell ref="C5:D6"/>
  </mergeCells>
  <pageMargins left="0.39370078740157483" right="0.19685039370078741" top="0.23622047244094491" bottom="0.35433070866141736" header="0.19685039370078741" footer="0.35433070866141736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17" zoomScale="120" zoomScaleNormal="120" workbookViewId="0">
      <selection activeCell="A36" sqref="A36:L36"/>
    </sheetView>
  </sheetViews>
  <sheetFormatPr defaultColWidth="9.28515625" defaultRowHeight="16.5" customHeight="1" x14ac:dyDescent="0.25"/>
  <cols>
    <col min="1" max="1" width="10.28515625" style="24" customWidth="1"/>
    <col min="2" max="2" width="41" style="24" customWidth="1"/>
    <col min="3" max="3" width="10.5703125" style="24" customWidth="1"/>
    <col min="4" max="4" width="10.42578125" style="24" customWidth="1"/>
    <col min="5" max="5" width="7.140625" style="24" customWidth="1"/>
    <col min="6" max="6" width="5.28515625" style="24" customWidth="1"/>
    <col min="7" max="7" width="6.85546875" style="24" customWidth="1"/>
    <col min="8" max="8" width="5.140625" style="24" customWidth="1"/>
    <col min="9" max="9" width="5" style="24" customWidth="1"/>
    <col min="10" max="10" width="5.140625" style="24" customWidth="1"/>
    <col min="11" max="11" width="14.5703125" style="24" customWidth="1"/>
    <col min="12" max="12" width="16.5703125" style="24" customWidth="1"/>
    <col min="13" max="16384" width="9.28515625" style="24"/>
  </cols>
  <sheetData>
    <row r="1" spans="1:16" ht="10.5" customHeight="1" x14ac:dyDescent="0.25"/>
    <row r="2" spans="1:16" ht="16.5" customHeight="1" x14ac:dyDescent="0.25">
      <c r="A2" s="106" t="s">
        <v>91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N2" s="28"/>
      <c r="O2" s="28"/>
      <c r="P2" s="28"/>
    </row>
    <row r="3" spans="1:16" ht="12" customHeight="1" x14ac:dyDescent="0.25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6" ht="11.25" hidden="1" customHeight="1" x14ac:dyDescent="0.25">
      <c r="A4" s="108" t="s">
        <v>18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6" ht="16.5" customHeight="1" x14ac:dyDescent="0.25">
      <c r="A5" s="108" t="s">
        <v>86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16" ht="16.5" customHeight="1" x14ac:dyDescent="0.25">
      <c r="A6" s="108" t="s">
        <v>87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6" ht="16.5" customHeight="1" x14ac:dyDescent="0.25">
      <c r="A7" s="111" t="s">
        <v>207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1:16" ht="5.25" customHeight="1" x14ac:dyDescent="0.25"/>
    <row r="9" spans="1:16" ht="50.25" customHeight="1" x14ac:dyDescent="0.25">
      <c r="A9" s="110" t="s">
        <v>1</v>
      </c>
      <c r="B9" s="110" t="s">
        <v>2</v>
      </c>
      <c r="C9" s="110" t="s">
        <v>3</v>
      </c>
      <c r="D9" s="110" t="s">
        <v>4</v>
      </c>
      <c r="E9" s="110" t="s">
        <v>75</v>
      </c>
      <c r="F9" s="110"/>
      <c r="G9" s="110"/>
      <c r="H9" s="110"/>
      <c r="I9" s="110"/>
      <c r="J9" s="110"/>
      <c r="K9" s="110" t="s">
        <v>82</v>
      </c>
      <c r="L9" s="110" t="s">
        <v>7</v>
      </c>
    </row>
    <row r="10" spans="1:16" ht="67.5" customHeight="1" x14ac:dyDescent="0.25">
      <c r="A10" s="110"/>
      <c r="B10" s="110"/>
      <c r="C10" s="110"/>
      <c r="D10" s="110"/>
      <c r="E10" s="29" t="s">
        <v>79</v>
      </c>
      <c r="F10" s="29" t="s">
        <v>78</v>
      </c>
      <c r="G10" s="29" t="s">
        <v>5</v>
      </c>
      <c r="H10" s="29" t="s">
        <v>6</v>
      </c>
      <c r="I10" s="29" t="s">
        <v>80</v>
      </c>
      <c r="J10" s="29" t="s">
        <v>81</v>
      </c>
      <c r="K10" s="110"/>
      <c r="L10" s="110"/>
    </row>
    <row r="11" spans="1:16" ht="12.75" customHeight="1" x14ac:dyDescent="0.25">
      <c r="A11" s="31" t="s">
        <v>8</v>
      </c>
      <c r="B11" s="31" t="s">
        <v>9</v>
      </c>
      <c r="C11" s="31" t="s">
        <v>10</v>
      </c>
      <c r="D11" s="31" t="s">
        <v>11</v>
      </c>
      <c r="E11" s="31" t="s">
        <v>12</v>
      </c>
      <c r="F11" s="31" t="s">
        <v>13</v>
      </c>
      <c r="G11" s="31" t="s">
        <v>14</v>
      </c>
      <c r="H11" s="31" t="s">
        <v>15</v>
      </c>
      <c r="I11" s="31" t="s">
        <v>16</v>
      </c>
      <c r="J11" s="31" t="s">
        <v>17</v>
      </c>
      <c r="K11" s="31" t="s">
        <v>76</v>
      </c>
      <c r="L11" s="31" t="s">
        <v>77</v>
      </c>
    </row>
    <row r="12" spans="1:16" ht="16.5" customHeight="1" thickBot="1" x14ac:dyDescent="0.3">
      <c r="A12" s="56">
        <f t="shared" ref="A12:A35" si="0">RANK(K12,$K$12:$K$35)</f>
        <v>1</v>
      </c>
      <c r="B12" s="57" t="s">
        <v>174</v>
      </c>
      <c r="C12" s="58" t="s">
        <v>198</v>
      </c>
      <c r="D12" s="59">
        <v>11.36</v>
      </c>
      <c r="E12" s="58"/>
      <c r="F12" s="58"/>
      <c r="G12" s="58"/>
      <c r="H12" s="58"/>
      <c r="I12" s="58"/>
      <c r="J12" s="58">
        <f t="shared" ref="J12:J35" si="1">E12+F12+G12+H12-I12</f>
        <v>0</v>
      </c>
      <c r="K12" s="58">
        <f t="shared" ref="K12:K17" si="2">D12+J12</f>
        <v>11.36</v>
      </c>
      <c r="L12" s="58" t="s">
        <v>208</v>
      </c>
    </row>
    <row r="13" spans="1:16" ht="16.5" customHeight="1" thickBot="1" x14ac:dyDescent="0.3">
      <c r="A13" s="56">
        <f t="shared" si="0"/>
        <v>2</v>
      </c>
      <c r="B13" s="60" t="s">
        <v>183</v>
      </c>
      <c r="C13" s="58" t="s">
        <v>197</v>
      </c>
      <c r="D13" s="59">
        <v>10.93</v>
      </c>
      <c r="E13" s="58"/>
      <c r="F13" s="58"/>
      <c r="G13" s="58" t="s">
        <v>201</v>
      </c>
      <c r="H13" s="58"/>
      <c r="I13" s="58"/>
      <c r="J13" s="58">
        <f t="shared" si="1"/>
        <v>0.2</v>
      </c>
      <c r="K13" s="58">
        <f t="shared" si="2"/>
        <v>11.129999999999999</v>
      </c>
      <c r="L13" s="58"/>
    </row>
    <row r="14" spans="1:16" ht="16.5" customHeight="1" x14ac:dyDescent="0.25">
      <c r="A14" s="56">
        <f t="shared" si="0"/>
        <v>3</v>
      </c>
      <c r="B14" s="61" t="s">
        <v>173</v>
      </c>
      <c r="C14" s="58" t="s">
        <v>198</v>
      </c>
      <c r="D14" s="59">
        <v>10.77</v>
      </c>
      <c r="E14" s="58"/>
      <c r="F14" s="58"/>
      <c r="G14" s="58" t="s">
        <v>201</v>
      </c>
      <c r="H14" s="58"/>
      <c r="I14" s="58"/>
      <c r="J14" s="58">
        <f t="shared" si="1"/>
        <v>0.2</v>
      </c>
      <c r="K14" s="58">
        <f t="shared" si="2"/>
        <v>10.969999999999999</v>
      </c>
      <c r="L14" s="58"/>
    </row>
    <row r="15" spans="1:16" ht="16.5" customHeight="1" thickBot="1" x14ac:dyDescent="0.3">
      <c r="A15" s="56">
        <f t="shared" si="0"/>
        <v>4</v>
      </c>
      <c r="B15" s="62" t="s">
        <v>190</v>
      </c>
      <c r="C15" s="58" t="s">
        <v>197</v>
      </c>
      <c r="D15" s="59">
        <v>10.44</v>
      </c>
      <c r="E15" s="58" t="s">
        <v>202</v>
      </c>
      <c r="F15" s="58"/>
      <c r="G15" s="58"/>
      <c r="H15" s="58"/>
      <c r="I15" s="58"/>
      <c r="J15" s="58">
        <f t="shared" si="1"/>
        <v>0.5</v>
      </c>
      <c r="K15" s="58">
        <f t="shared" si="2"/>
        <v>10.94</v>
      </c>
      <c r="L15" s="58"/>
    </row>
    <row r="16" spans="1:16" ht="16.5" customHeight="1" thickBot="1" x14ac:dyDescent="0.3">
      <c r="A16" s="56">
        <f t="shared" si="0"/>
        <v>5</v>
      </c>
      <c r="B16" s="62" t="s">
        <v>184</v>
      </c>
      <c r="C16" s="58" t="s">
        <v>197</v>
      </c>
      <c r="D16" s="59">
        <v>10.8</v>
      </c>
      <c r="E16" s="58"/>
      <c r="F16" s="58"/>
      <c r="G16" s="58"/>
      <c r="H16" s="58"/>
      <c r="I16" s="58"/>
      <c r="J16" s="58">
        <f t="shared" si="1"/>
        <v>0</v>
      </c>
      <c r="K16" s="58">
        <f t="shared" si="2"/>
        <v>10.8</v>
      </c>
      <c r="L16" s="58"/>
    </row>
    <row r="17" spans="1:12" ht="16.5" customHeight="1" thickBot="1" x14ac:dyDescent="0.3">
      <c r="A17" s="56">
        <f t="shared" si="0"/>
        <v>6</v>
      </c>
      <c r="B17" s="62" t="s">
        <v>187</v>
      </c>
      <c r="C17" s="58" t="s">
        <v>197</v>
      </c>
      <c r="D17" s="59">
        <v>10.75</v>
      </c>
      <c r="E17" s="58"/>
      <c r="F17" s="58"/>
      <c r="G17" s="58"/>
      <c r="H17" s="58"/>
      <c r="I17" s="58"/>
      <c r="J17" s="58">
        <f t="shared" si="1"/>
        <v>0</v>
      </c>
      <c r="K17" s="58">
        <f t="shared" si="2"/>
        <v>10.75</v>
      </c>
      <c r="L17" s="58"/>
    </row>
    <row r="18" spans="1:12" ht="16.5" customHeight="1" x14ac:dyDescent="0.25">
      <c r="A18" s="56">
        <f t="shared" si="0"/>
        <v>7</v>
      </c>
      <c r="B18" s="61" t="s">
        <v>175</v>
      </c>
      <c r="C18" s="58" t="s">
        <v>198</v>
      </c>
      <c r="D18" s="59">
        <v>10.38</v>
      </c>
      <c r="E18" s="58"/>
      <c r="F18" s="58"/>
      <c r="G18" s="58"/>
      <c r="H18" s="58"/>
      <c r="I18" s="58"/>
      <c r="J18" s="58">
        <f t="shared" si="1"/>
        <v>0</v>
      </c>
      <c r="K18" s="58">
        <f t="shared" ref="K18:K35" si="3">D18+J18</f>
        <v>10.38</v>
      </c>
      <c r="L18" s="58"/>
    </row>
    <row r="19" spans="1:12" ht="16.5" customHeight="1" x14ac:dyDescent="0.25">
      <c r="A19" s="56">
        <f t="shared" si="0"/>
        <v>8</v>
      </c>
      <c r="B19" s="61" t="s">
        <v>176</v>
      </c>
      <c r="C19" s="58" t="s">
        <v>198</v>
      </c>
      <c r="D19" s="59">
        <v>10.14</v>
      </c>
      <c r="E19" s="58"/>
      <c r="F19" s="58"/>
      <c r="G19" s="58" t="s">
        <v>201</v>
      </c>
      <c r="H19" s="58"/>
      <c r="I19" s="58"/>
      <c r="J19" s="58">
        <f t="shared" si="1"/>
        <v>0.2</v>
      </c>
      <c r="K19" s="58">
        <f t="shared" si="3"/>
        <v>10.34</v>
      </c>
      <c r="L19" s="58"/>
    </row>
    <row r="20" spans="1:12" ht="16.5" customHeight="1" thickBot="1" x14ac:dyDescent="0.3">
      <c r="A20" s="56">
        <f t="shared" si="0"/>
        <v>9</v>
      </c>
      <c r="B20" s="62" t="s">
        <v>189</v>
      </c>
      <c r="C20" s="58" t="s">
        <v>197</v>
      </c>
      <c r="D20" s="59">
        <v>9.94</v>
      </c>
      <c r="E20" s="58"/>
      <c r="F20" s="58"/>
      <c r="G20" s="58"/>
      <c r="H20" s="58" t="s">
        <v>200</v>
      </c>
      <c r="I20" s="58"/>
      <c r="J20" s="58">
        <f t="shared" si="1"/>
        <v>0.13</v>
      </c>
      <c r="K20" s="58">
        <f>D20+J20</f>
        <v>10.07</v>
      </c>
      <c r="L20" s="58" t="s">
        <v>210</v>
      </c>
    </row>
    <row r="21" spans="1:12" ht="16.5" customHeight="1" thickBot="1" x14ac:dyDescent="0.3">
      <c r="A21" s="21">
        <f t="shared" si="0"/>
        <v>10</v>
      </c>
      <c r="B21" s="50" t="s">
        <v>192</v>
      </c>
      <c r="C21" s="22" t="s">
        <v>197</v>
      </c>
      <c r="D21" s="33">
        <v>10.06</v>
      </c>
      <c r="E21" s="22"/>
      <c r="F21" s="22"/>
      <c r="G21" s="22"/>
      <c r="H21" s="22"/>
      <c r="I21" s="22"/>
      <c r="J21" s="22">
        <f t="shared" si="1"/>
        <v>0</v>
      </c>
      <c r="K21" s="22">
        <f>D21+J21</f>
        <v>10.06</v>
      </c>
      <c r="L21" s="22"/>
    </row>
    <row r="22" spans="1:12" ht="16.5" customHeight="1" thickBot="1" x14ac:dyDescent="0.3">
      <c r="A22" s="21">
        <f t="shared" si="0"/>
        <v>11</v>
      </c>
      <c r="B22" s="50" t="s">
        <v>188</v>
      </c>
      <c r="C22" s="22" t="s">
        <v>197</v>
      </c>
      <c r="D22" s="33">
        <v>9.81</v>
      </c>
      <c r="E22" s="22"/>
      <c r="F22" s="22"/>
      <c r="G22" s="22" t="s">
        <v>201</v>
      </c>
      <c r="H22" s="22"/>
      <c r="I22" s="22"/>
      <c r="J22" s="22">
        <f t="shared" si="1"/>
        <v>0.2</v>
      </c>
      <c r="K22" s="22">
        <f>D22+J22</f>
        <v>10.01</v>
      </c>
      <c r="L22" s="22" t="s">
        <v>209</v>
      </c>
    </row>
    <row r="23" spans="1:12" s="3" customFormat="1" ht="16.5" customHeight="1" x14ac:dyDescent="0.25">
      <c r="A23" s="37">
        <f t="shared" si="0"/>
        <v>12</v>
      </c>
      <c r="B23" s="38" t="s">
        <v>196</v>
      </c>
      <c r="C23" s="39" t="s">
        <v>199</v>
      </c>
      <c r="D23" s="40">
        <v>10</v>
      </c>
      <c r="E23" s="39"/>
      <c r="F23" s="39"/>
      <c r="G23" s="39"/>
      <c r="H23" s="39"/>
      <c r="I23" s="39"/>
      <c r="J23" s="39">
        <f t="shared" si="1"/>
        <v>0</v>
      </c>
      <c r="K23" s="39">
        <f>D23+J23</f>
        <v>10</v>
      </c>
      <c r="L23" s="39" t="s">
        <v>210</v>
      </c>
    </row>
    <row r="24" spans="1:12" ht="16.5" customHeight="1" thickBot="1" x14ac:dyDescent="0.3">
      <c r="A24" s="21">
        <f t="shared" si="0"/>
        <v>12</v>
      </c>
      <c r="B24" s="50" t="s">
        <v>191</v>
      </c>
      <c r="C24" s="22" t="s">
        <v>197</v>
      </c>
      <c r="D24" s="33">
        <v>9.8000000000000007</v>
      </c>
      <c r="E24" s="22"/>
      <c r="F24" s="22"/>
      <c r="G24" s="22" t="s">
        <v>201</v>
      </c>
      <c r="H24" s="22"/>
      <c r="I24" s="22"/>
      <c r="J24" s="22">
        <f t="shared" si="1"/>
        <v>0.2</v>
      </c>
      <c r="K24" s="22">
        <f>D24+J24</f>
        <v>10</v>
      </c>
      <c r="L24" s="22"/>
    </row>
    <row r="25" spans="1:12" ht="16.5" customHeight="1" x14ac:dyDescent="0.25">
      <c r="A25" s="37">
        <f t="shared" si="0"/>
        <v>14</v>
      </c>
      <c r="B25" s="38" t="s">
        <v>177</v>
      </c>
      <c r="C25" s="22" t="s">
        <v>198</v>
      </c>
      <c r="D25" s="40">
        <v>9.7100000000000009</v>
      </c>
      <c r="E25" s="39"/>
      <c r="F25" s="39"/>
      <c r="G25" s="39" t="s">
        <v>201</v>
      </c>
      <c r="H25" s="39"/>
      <c r="I25" s="39"/>
      <c r="J25" s="39">
        <f t="shared" si="1"/>
        <v>0.2</v>
      </c>
      <c r="K25" s="39">
        <f t="shared" si="3"/>
        <v>9.91</v>
      </c>
      <c r="L25" s="39"/>
    </row>
    <row r="26" spans="1:12" ht="16.5" customHeight="1" thickBot="1" x14ac:dyDescent="0.3">
      <c r="A26" s="21">
        <f t="shared" si="0"/>
        <v>15</v>
      </c>
      <c r="B26" s="50" t="s">
        <v>194</v>
      </c>
      <c r="C26" s="22" t="s">
        <v>197</v>
      </c>
      <c r="D26" s="33">
        <v>9.19</v>
      </c>
      <c r="E26" s="22"/>
      <c r="F26" s="22"/>
      <c r="G26" s="22"/>
      <c r="H26" s="22"/>
      <c r="I26" s="22"/>
      <c r="J26" s="22">
        <f t="shared" si="1"/>
        <v>0</v>
      </c>
      <c r="K26" s="22">
        <f>D26+J26</f>
        <v>9.19</v>
      </c>
      <c r="L26" s="22" t="s">
        <v>209</v>
      </c>
    </row>
    <row r="27" spans="1:12" ht="16.5" customHeight="1" thickBot="1" x14ac:dyDescent="0.3">
      <c r="A27" s="21">
        <f t="shared" si="0"/>
        <v>16</v>
      </c>
      <c r="B27" s="50" t="s">
        <v>193</v>
      </c>
      <c r="C27" s="22" t="s">
        <v>197</v>
      </c>
      <c r="D27" s="33">
        <v>8.75</v>
      </c>
      <c r="E27" s="22"/>
      <c r="F27" s="22"/>
      <c r="G27" s="22"/>
      <c r="H27" s="22"/>
      <c r="I27" s="22"/>
      <c r="J27" s="22">
        <f t="shared" si="1"/>
        <v>0</v>
      </c>
      <c r="K27" s="22">
        <f>D27+J27</f>
        <v>8.75</v>
      </c>
      <c r="L27" s="22"/>
    </row>
    <row r="28" spans="1:12" ht="16.5" customHeight="1" x14ac:dyDescent="0.25">
      <c r="A28" s="37">
        <f t="shared" si="0"/>
        <v>17</v>
      </c>
      <c r="B28" s="38" t="s">
        <v>178</v>
      </c>
      <c r="C28" s="22" t="s">
        <v>198</v>
      </c>
      <c r="D28" s="40">
        <v>8.6199999999999992</v>
      </c>
      <c r="E28" s="39"/>
      <c r="F28" s="39"/>
      <c r="G28" s="39"/>
      <c r="H28" s="39"/>
      <c r="I28" s="39"/>
      <c r="J28" s="39">
        <f t="shared" si="1"/>
        <v>0</v>
      </c>
      <c r="K28" s="39">
        <f t="shared" si="3"/>
        <v>8.6199999999999992</v>
      </c>
      <c r="L28" s="39"/>
    </row>
    <row r="29" spans="1:12" s="3" customFormat="1" ht="16.5" customHeight="1" x14ac:dyDescent="0.25">
      <c r="A29" s="37">
        <f t="shared" si="0"/>
        <v>18</v>
      </c>
      <c r="B29" s="38" t="s">
        <v>195</v>
      </c>
      <c r="C29" s="39" t="s">
        <v>199</v>
      </c>
      <c r="D29" s="40">
        <v>8.44</v>
      </c>
      <c r="E29" s="39"/>
      <c r="F29" s="39"/>
      <c r="G29" s="39"/>
      <c r="H29" s="39"/>
      <c r="I29" s="39"/>
      <c r="J29" s="39">
        <f t="shared" si="1"/>
        <v>0</v>
      </c>
      <c r="K29" s="39">
        <f>D29+J29</f>
        <v>8.44</v>
      </c>
      <c r="L29" s="39" t="s">
        <v>209</v>
      </c>
    </row>
    <row r="30" spans="1:12" ht="16.5" customHeight="1" x14ac:dyDescent="0.25">
      <c r="A30" s="37">
        <f t="shared" si="0"/>
        <v>19</v>
      </c>
      <c r="B30" s="38" t="s">
        <v>179</v>
      </c>
      <c r="C30" s="22" t="s">
        <v>198</v>
      </c>
      <c r="D30" s="40">
        <v>8.2100000000000009</v>
      </c>
      <c r="E30" s="39"/>
      <c r="F30" s="39"/>
      <c r="G30" s="39"/>
      <c r="H30" s="39"/>
      <c r="I30" s="39"/>
      <c r="J30" s="39">
        <f t="shared" si="1"/>
        <v>0</v>
      </c>
      <c r="K30" s="39">
        <f t="shared" si="3"/>
        <v>8.2100000000000009</v>
      </c>
      <c r="L30" s="39"/>
    </row>
    <row r="31" spans="1:12" ht="16.5" customHeight="1" x14ac:dyDescent="0.25">
      <c r="A31" s="21">
        <f t="shared" si="0"/>
        <v>20</v>
      </c>
      <c r="B31" s="34" t="s">
        <v>180</v>
      </c>
      <c r="C31" s="22" t="s">
        <v>198</v>
      </c>
      <c r="D31" s="33">
        <v>7.92</v>
      </c>
      <c r="E31" s="22"/>
      <c r="F31" s="22"/>
      <c r="G31" s="22"/>
      <c r="H31" s="22"/>
      <c r="I31" s="22"/>
      <c r="J31" s="22">
        <f t="shared" si="1"/>
        <v>0</v>
      </c>
      <c r="K31" s="22">
        <f t="shared" si="3"/>
        <v>7.92</v>
      </c>
      <c r="L31" s="22"/>
    </row>
    <row r="32" spans="1:12" ht="16.5" customHeight="1" x14ac:dyDescent="0.25">
      <c r="A32" s="21">
        <f t="shared" si="0"/>
        <v>20</v>
      </c>
      <c r="B32" s="34" t="s">
        <v>181</v>
      </c>
      <c r="C32" s="22" t="s">
        <v>198</v>
      </c>
      <c r="D32" s="33">
        <v>7.92</v>
      </c>
      <c r="E32" s="22"/>
      <c r="F32" s="22"/>
      <c r="G32" s="22"/>
      <c r="H32" s="22"/>
      <c r="I32" s="22"/>
      <c r="J32" s="22">
        <f t="shared" si="1"/>
        <v>0</v>
      </c>
      <c r="K32" s="22">
        <f t="shared" si="3"/>
        <v>7.92</v>
      </c>
      <c r="L32" s="22"/>
    </row>
    <row r="33" spans="1:12" ht="16.5" customHeight="1" thickBot="1" x14ac:dyDescent="0.3">
      <c r="A33" s="21">
        <f t="shared" si="0"/>
        <v>22</v>
      </c>
      <c r="B33" s="50" t="s">
        <v>186</v>
      </c>
      <c r="C33" s="22" t="s">
        <v>197</v>
      </c>
      <c r="D33" s="33">
        <v>7.31</v>
      </c>
      <c r="E33" s="22"/>
      <c r="F33" s="22"/>
      <c r="G33" s="22"/>
      <c r="H33" s="22"/>
      <c r="I33" s="22"/>
      <c r="J33" s="22">
        <f t="shared" si="1"/>
        <v>0</v>
      </c>
      <c r="K33" s="22">
        <f>D33+J33</f>
        <v>7.31</v>
      </c>
      <c r="L33" s="22"/>
    </row>
    <row r="34" spans="1:12" ht="16.5" customHeight="1" x14ac:dyDescent="0.25">
      <c r="A34" s="21">
        <f t="shared" si="0"/>
        <v>23</v>
      </c>
      <c r="B34" s="34" t="s">
        <v>182</v>
      </c>
      <c r="C34" s="22" t="s">
        <v>198</v>
      </c>
      <c r="D34" s="33">
        <v>7.21</v>
      </c>
      <c r="E34" s="22"/>
      <c r="F34" s="22"/>
      <c r="G34" s="22"/>
      <c r="H34" s="22"/>
      <c r="I34" s="22"/>
      <c r="J34" s="22">
        <f t="shared" si="1"/>
        <v>0</v>
      </c>
      <c r="K34" s="22">
        <f t="shared" si="3"/>
        <v>7.21</v>
      </c>
      <c r="L34" s="22" t="s">
        <v>210</v>
      </c>
    </row>
    <row r="35" spans="1:12" ht="16.5" customHeight="1" thickBot="1" x14ac:dyDescent="0.3">
      <c r="A35" s="21">
        <f t="shared" si="0"/>
        <v>24</v>
      </c>
      <c r="B35" s="50" t="s">
        <v>185</v>
      </c>
      <c r="C35" s="22" t="s">
        <v>197</v>
      </c>
      <c r="D35" s="33">
        <v>6.88</v>
      </c>
      <c r="E35" s="22"/>
      <c r="F35" s="22"/>
      <c r="G35" s="22"/>
      <c r="H35" s="22"/>
      <c r="I35" s="22"/>
      <c r="J35" s="22">
        <f t="shared" si="1"/>
        <v>0</v>
      </c>
      <c r="K35" s="22">
        <f t="shared" si="3"/>
        <v>6.88</v>
      </c>
      <c r="L35" s="22" t="s">
        <v>210</v>
      </c>
    </row>
    <row r="36" spans="1:12" ht="16.5" customHeight="1" x14ac:dyDescent="0.25">
      <c r="A36" s="109" t="s">
        <v>19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</row>
    <row r="37" spans="1:12" ht="16.5" customHeight="1" x14ac:dyDescent="0.25">
      <c r="A37" s="108" t="s">
        <v>73</v>
      </c>
      <c r="B37" s="108"/>
      <c r="C37" s="108"/>
      <c r="D37" s="108"/>
      <c r="K37" s="24" t="s">
        <v>74</v>
      </c>
    </row>
    <row r="48" spans="1:12" ht="16.5" customHeight="1" x14ac:dyDescent="0.25">
      <c r="C48" s="32"/>
      <c r="D48" s="32"/>
    </row>
    <row r="49" spans="3:9" ht="16.5" customHeight="1" x14ac:dyDescent="0.25">
      <c r="C49" s="32"/>
      <c r="D49" s="32"/>
      <c r="G49" s="28"/>
      <c r="H49" s="28"/>
      <c r="I49" s="28"/>
    </row>
  </sheetData>
  <mergeCells count="15">
    <mergeCell ref="A37:D37"/>
    <mergeCell ref="A36:L36"/>
    <mergeCell ref="L9:L10"/>
    <mergeCell ref="E9:J9"/>
    <mergeCell ref="A7:L7"/>
    <mergeCell ref="A9:A10"/>
    <mergeCell ref="B9:B10"/>
    <mergeCell ref="C9:C10"/>
    <mergeCell ref="D9:D10"/>
    <mergeCell ref="K9:K10"/>
    <mergeCell ref="A2:L2"/>
    <mergeCell ref="A3:L3"/>
    <mergeCell ref="A4:L4"/>
    <mergeCell ref="A5:L5"/>
    <mergeCell ref="A6:L6"/>
  </mergeCells>
  <phoneticPr fontId="1" type="noConversion"/>
  <pageMargins left="0.38" right="0.2" top="0.24" bottom="0.36" header="0.2" footer="0.3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opLeftCell="A12" zoomScale="130" zoomScaleNormal="130" workbookViewId="0">
      <selection activeCell="E9" sqref="E9:J9"/>
    </sheetView>
  </sheetViews>
  <sheetFormatPr defaultColWidth="9.28515625" defaultRowHeight="16.5" customHeight="1" x14ac:dyDescent="0.25"/>
  <cols>
    <col min="1" max="1" width="10.28515625" style="24" customWidth="1"/>
    <col min="2" max="2" width="37.5703125" style="24" customWidth="1"/>
    <col min="3" max="3" width="10.5703125" style="24" customWidth="1"/>
    <col min="4" max="4" width="10.42578125" style="24" customWidth="1"/>
    <col min="5" max="5" width="7.140625" style="24" customWidth="1"/>
    <col min="6" max="6" width="5.28515625" style="24" customWidth="1"/>
    <col min="7" max="7" width="6.85546875" style="24" customWidth="1"/>
    <col min="8" max="8" width="5.140625" style="24" customWidth="1"/>
    <col min="9" max="9" width="5" style="24" customWidth="1"/>
    <col min="10" max="10" width="5.140625" style="24" customWidth="1"/>
    <col min="11" max="11" width="14.5703125" style="24" customWidth="1"/>
    <col min="12" max="12" width="16.5703125" style="24" customWidth="1"/>
    <col min="13" max="16384" width="9.28515625" style="24"/>
  </cols>
  <sheetData>
    <row r="1" spans="1:16" ht="3" customHeight="1" x14ac:dyDescent="0.25"/>
    <row r="2" spans="1:16" ht="16.5" customHeight="1" x14ac:dyDescent="0.25">
      <c r="A2" s="106" t="s">
        <v>91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N2" s="28"/>
      <c r="O2" s="28"/>
      <c r="P2" s="28"/>
    </row>
    <row r="3" spans="1:16" ht="16.5" customHeight="1" x14ac:dyDescent="0.25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6" ht="16.5" hidden="1" customHeight="1" x14ac:dyDescent="0.25">
      <c r="A4" s="108" t="s">
        <v>18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6" ht="16.5" customHeight="1" x14ac:dyDescent="0.25">
      <c r="A5" s="108" t="s">
        <v>86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16" ht="16.5" customHeight="1" x14ac:dyDescent="0.25">
      <c r="A6" s="108" t="s">
        <v>88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6" ht="15" customHeight="1" x14ac:dyDescent="0.25">
      <c r="A7" s="108" t="s">
        <v>211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6" ht="16.5" hidden="1" customHeight="1" x14ac:dyDescent="0.25"/>
    <row r="9" spans="1:16" ht="50.25" customHeight="1" x14ac:dyDescent="0.25">
      <c r="A9" s="112" t="s">
        <v>1</v>
      </c>
      <c r="B9" s="112" t="s">
        <v>2</v>
      </c>
      <c r="C9" s="112" t="s">
        <v>3</v>
      </c>
      <c r="D9" s="112" t="s">
        <v>4</v>
      </c>
      <c r="E9" s="112" t="s">
        <v>75</v>
      </c>
      <c r="F9" s="112"/>
      <c r="G9" s="112"/>
      <c r="H9" s="112"/>
      <c r="I9" s="112"/>
      <c r="J9" s="112"/>
      <c r="K9" s="112" t="s">
        <v>82</v>
      </c>
      <c r="L9" s="112" t="s">
        <v>7</v>
      </c>
    </row>
    <row r="10" spans="1:16" ht="58.5" customHeight="1" x14ac:dyDescent="0.25">
      <c r="A10" s="112"/>
      <c r="B10" s="112"/>
      <c r="C10" s="112"/>
      <c r="D10" s="112"/>
      <c r="E10" s="35" t="s">
        <v>79</v>
      </c>
      <c r="F10" s="35" t="s">
        <v>78</v>
      </c>
      <c r="G10" s="35" t="s">
        <v>5</v>
      </c>
      <c r="H10" s="35" t="s">
        <v>6</v>
      </c>
      <c r="I10" s="35" t="s">
        <v>80</v>
      </c>
      <c r="J10" s="35" t="s">
        <v>81</v>
      </c>
      <c r="K10" s="112"/>
      <c r="L10" s="112"/>
    </row>
    <row r="11" spans="1:16" ht="12.75" customHeight="1" x14ac:dyDescent="0.25">
      <c r="A11" s="22" t="s">
        <v>8</v>
      </c>
      <c r="B11" s="22" t="s">
        <v>9</v>
      </c>
      <c r="C11" s="22" t="s">
        <v>10</v>
      </c>
      <c r="D11" s="22" t="s">
        <v>11</v>
      </c>
      <c r="E11" s="22" t="s">
        <v>12</v>
      </c>
      <c r="F11" s="22" t="s">
        <v>13</v>
      </c>
      <c r="G11" s="22" t="s">
        <v>14</v>
      </c>
      <c r="H11" s="22" t="s">
        <v>15</v>
      </c>
      <c r="I11" s="22" t="s">
        <v>16</v>
      </c>
      <c r="J11" s="22" t="s">
        <v>17</v>
      </c>
      <c r="K11" s="22" t="s">
        <v>76</v>
      </c>
      <c r="L11" s="22" t="s">
        <v>77</v>
      </c>
    </row>
    <row r="12" spans="1:16" s="3" customFormat="1" ht="16.5" customHeight="1" thickBot="1" x14ac:dyDescent="0.3">
      <c r="A12" s="56">
        <f t="shared" ref="A12:A31" si="0">RANK(K12,$K$12:$K$31)</f>
        <v>1</v>
      </c>
      <c r="B12" s="62" t="s">
        <v>166</v>
      </c>
      <c r="C12" s="58" t="s">
        <v>204</v>
      </c>
      <c r="D12" s="59">
        <v>10</v>
      </c>
      <c r="E12" s="58"/>
      <c r="F12" s="63"/>
      <c r="G12" s="63">
        <v>0.2</v>
      </c>
      <c r="H12" s="63"/>
      <c r="I12" s="58"/>
      <c r="J12" s="58">
        <f>E12+F12+G12+H12-I12</f>
        <v>0.2</v>
      </c>
      <c r="K12" s="58">
        <f>D12+J12</f>
        <v>10.199999999999999</v>
      </c>
      <c r="L12" s="58"/>
    </row>
    <row r="13" spans="1:16" ht="16.5" customHeight="1" x14ac:dyDescent="0.25">
      <c r="A13" s="56">
        <f t="shared" si="0"/>
        <v>2</v>
      </c>
      <c r="B13" s="61" t="s">
        <v>153</v>
      </c>
      <c r="C13" s="58" t="s">
        <v>205</v>
      </c>
      <c r="D13" s="59">
        <v>10.07</v>
      </c>
      <c r="E13" s="58"/>
      <c r="F13" s="58"/>
      <c r="G13" s="64"/>
      <c r="H13" s="58"/>
      <c r="I13" s="58"/>
      <c r="J13" s="58">
        <f>E13+F13+G13+H13-I13</f>
        <v>0</v>
      </c>
      <c r="K13" s="58">
        <f>D13+J13</f>
        <v>10.07</v>
      </c>
      <c r="L13" s="58"/>
    </row>
    <row r="14" spans="1:16" s="3" customFormat="1" ht="16.5" customHeight="1" thickBot="1" x14ac:dyDescent="0.3">
      <c r="A14" s="56">
        <f t="shared" si="0"/>
        <v>2</v>
      </c>
      <c r="B14" s="62" t="s">
        <v>167</v>
      </c>
      <c r="C14" s="58" t="s">
        <v>204</v>
      </c>
      <c r="D14" s="59">
        <v>10.07</v>
      </c>
      <c r="E14" s="58"/>
      <c r="F14" s="58"/>
      <c r="G14" s="65"/>
      <c r="H14" s="58"/>
      <c r="I14" s="58"/>
      <c r="J14" s="58">
        <f>E14+F14+G14+H14-I14</f>
        <v>0</v>
      </c>
      <c r="K14" s="58">
        <f>D14+J14</f>
        <v>10.07</v>
      </c>
      <c r="L14" s="58"/>
    </row>
    <row r="15" spans="1:16" s="3" customFormat="1" ht="16.5" customHeight="1" thickBot="1" x14ac:dyDescent="0.3">
      <c r="A15" s="56">
        <f t="shared" si="0"/>
        <v>4</v>
      </c>
      <c r="B15" s="62" t="s">
        <v>171</v>
      </c>
      <c r="C15" s="58" t="s">
        <v>204</v>
      </c>
      <c r="D15" s="59">
        <v>9.85</v>
      </c>
      <c r="E15" s="58"/>
      <c r="F15" s="63"/>
      <c r="G15" s="63"/>
      <c r="H15" s="63"/>
      <c r="I15" s="58"/>
      <c r="J15" s="58">
        <f>E15+F15+G15+H15-I15</f>
        <v>0</v>
      </c>
      <c r="K15" s="58">
        <f>D15+J15</f>
        <v>9.85</v>
      </c>
      <c r="L15" s="58"/>
    </row>
    <row r="16" spans="1:16" s="3" customFormat="1" ht="16.5" customHeight="1" thickBot="1" x14ac:dyDescent="0.3">
      <c r="A16" s="56">
        <f t="shared" si="0"/>
        <v>5</v>
      </c>
      <c r="B16" s="62" t="s">
        <v>172</v>
      </c>
      <c r="C16" s="58" t="s">
        <v>204</v>
      </c>
      <c r="D16" s="59">
        <v>9.2100000000000009</v>
      </c>
      <c r="E16" s="58"/>
      <c r="F16" s="58"/>
      <c r="G16" s="65"/>
      <c r="H16" s="58"/>
      <c r="I16" s="58"/>
      <c r="J16" s="58">
        <f>E16+F16+G16+H16-I16</f>
        <v>0</v>
      </c>
      <c r="K16" s="58">
        <f>D16+J16</f>
        <v>9.2100000000000009</v>
      </c>
      <c r="L16" s="58"/>
    </row>
    <row r="17" spans="1:12" ht="16.5" customHeight="1" x14ac:dyDescent="0.25">
      <c r="A17" s="56">
        <f t="shared" si="0"/>
        <v>6</v>
      </c>
      <c r="B17" s="61" t="s">
        <v>154</v>
      </c>
      <c r="C17" s="58" t="s">
        <v>205</v>
      </c>
      <c r="D17" s="59">
        <v>8.57</v>
      </c>
      <c r="E17" s="58"/>
      <c r="F17" s="58"/>
      <c r="G17" s="65">
        <v>0.2</v>
      </c>
      <c r="H17" s="58"/>
      <c r="I17" s="58"/>
      <c r="J17" s="58">
        <f t="shared" ref="J17:J27" si="1">E17+F17+G17+H17-I17</f>
        <v>0.2</v>
      </c>
      <c r="K17" s="58">
        <f t="shared" ref="K17:K27" si="2">D17+J17</f>
        <v>8.77</v>
      </c>
      <c r="L17" s="58"/>
    </row>
    <row r="18" spans="1:12" ht="16.5" customHeight="1" x14ac:dyDescent="0.25">
      <c r="A18" s="56">
        <f t="shared" si="0"/>
        <v>7</v>
      </c>
      <c r="B18" s="61" t="s">
        <v>156</v>
      </c>
      <c r="C18" s="58" t="s">
        <v>205</v>
      </c>
      <c r="D18" s="59">
        <v>8.36</v>
      </c>
      <c r="E18" s="58"/>
      <c r="F18" s="58"/>
      <c r="G18" s="65">
        <v>0.2</v>
      </c>
      <c r="H18" s="58"/>
      <c r="I18" s="58"/>
      <c r="J18" s="58">
        <f>E18+F18+G18+H18-I18</f>
        <v>0.2</v>
      </c>
      <c r="K18" s="58">
        <f>D18+J18</f>
        <v>8.5599999999999987</v>
      </c>
      <c r="L18" s="58"/>
    </row>
    <row r="19" spans="1:12" ht="16.5" customHeight="1" x14ac:dyDescent="0.25">
      <c r="A19" s="56">
        <f t="shared" si="0"/>
        <v>8</v>
      </c>
      <c r="B19" s="61" t="s">
        <v>155</v>
      </c>
      <c r="C19" s="58" t="s">
        <v>205</v>
      </c>
      <c r="D19" s="59">
        <v>8.5</v>
      </c>
      <c r="E19" s="58"/>
      <c r="F19" s="58"/>
      <c r="G19" s="64"/>
      <c r="H19" s="58"/>
      <c r="I19" s="58"/>
      <c r="J19" s="58">
        <f t="shared" si="1"/>
        <v>0</v>
      </c>
      <c r="K19" s="58">
        <f t="shared" si="2"/>
        <v>8.5</v>
      </c>
      <c r="L19" s="58"/>
    </row>
    <row r="20" spans="1:12" ht="16.5" customHeight="1" x14ac:dyDescent="0.25">
      <c r="A20" s="21">
        <f t="shared" si="0"/>
        <v>9</v>
      </c>
      <c r="B20" s="38" t="s">
        <v>157</v>
      </c>
      <c r="C20" s="39" t="s">
        <v>205</v>
      </c>
      <c r="D20" s="40">
        <v>8.2100000000000009</v>
      </c>
      <c r="E20" s="39"/>
      <c r="F20" s="42"/>
      <c r="G20" s="42">
        <v>0.2</v>
      </c>
      <c r="H20" s="42"/>
      <c r="I20" s="39"/>
      <c r="J20" s="39">
        <f t="shared" si="1"/>
        <v>0.2</v>
      </c>
      <c r="K20" s="39">
        <f t="shared" si="2"/>
        <v>8.41</v>
      </c>
      <c r="L20" s="39"/>
    </row>
    <row r="21" spans="1:12" ht="16.5" customHeight="1" x14ac:dyDescent="0.25">
      <c r="A21" s="21">
        <f t="shared" si="0"/>
        <v>10</v>
      </c>
      <c r="B21" s="34" t="s">
        <v>164</v>
      </c>
      <c r="C21" s="39" t="s">
        <v>204</v>
      </c>
      <c r="D21" s="33">
        <v>7.54</v>
      </c>
      <c r="E21" s="22"/>
      <c r="F21" s="22"/>
      <c r="G21" s="25"/>
      <c r="H21" s="22"/>
      <c r="I21" s="22"/>
      <c r="J21" s="22">
        <f>E21+F21+G21+H21-I21</f>
        <v>0</v>
      </c>
      <c r="K21" s="22">
        <f>D21+J21</f>
        <v>7.54</v>
      </c>
      <c r="L21" s="22"/>
    </row>
    <row r="22" spans="1:12" ht="16.5" customHeight="1" x14ac:dyDescent="0.25">
      <c r="A22" s="21">
        <f t="shared" si="0"/>
        <v>11</v>
      </c>
      <c r="B22" s="38" t="s">
        <v>158</v>
      </c>
      <c r="C22" s="39" t="s">
        <v>205</v>
      </c>
      <c r="D22" s="40">
        <v>7.5</v>
      </c>
      <c r="E22" s="39"/>
      <c r="F22" s="39"/>
      <c r="G22" s="41"/>
      <c r="H22" s="39"/>
      <c r="I22" s="39"/>
      <c r="J22" s="39">
        <f t="shared" si="1"/>
        <v>0</v>
      </c>
      <c r="K22" s="39">
        <f t="shared" si="2"/>
        <v>7.5</v>
      </c>
      <c r="L22" s="39"/>
    </row>
    <row r="23" spans="1:12" s="3" customFormat="1" ht="16.5" customHeight="1" x14ac:dyDescent="0.25">
      <c r="A23" s="37">
        <f t="shared" si="0"/>
        <v>12</v>
      </c>
      <c r="B23" s="38" t="s">
        <v>159</v>
      </c>
      <c r="C23" s="39" t="s">
        <v>205</v>
      </c>
      <c r="D23" s="40">
        <v>7.43</v>
      </c>
      <c r="E23" s="39"/>
      <c r="F23" s="42"/>
      <c r="G23" s="42"/>
      <c r="H23" s="43"/>
      <c r="I23" s="39"/>
      <c r="J23" s="39">
        <f t="shared" si="1"/>
        <v>0</v>
      </c>
      <c r="K23" s="39">
        <f t="shared" si="2"/>
        <v>7.43</v>
      </c>
      <c r="L23" s="39"/>
    </row>
    <row r="24" spans="1:12" ht="16.5" customHeight="1" x14ac:dyDescent="0.25">
      <c r="A24" s="21">
        <f t="shared" si="0"/>
        <v>13</v>
      </c>
      <c r="B24" s="34" t="s">
        <v>160</v>
      </c>
      <c r="C24" s="39" t="s">
        <v>205</v>
      </c>
      <c r="D24" s="33">
        <v>6.93</v>
      </c>
      <c r="E24" s="22"/>
      <c r="F24" s="22"/>
      <c r="G24" s="23"/>
      <c r="H24" s="22"/>
      <c r="I24" s="22"/>
      <c r="J24" s="22">
        <f t="shared" si="1"/>
        <v>0</v>
      </c>
      <c r="K24" s="22">
        <f t="shared" si="2"/>
        <v>6.93</v>
      </c>
      <c r="L24" s="22" t="s">
        <v>212</v>
      </c>
    </row>
    <row r="25" spans="1:12" ht="16.5" customHeight="1" x14ac:dyDescent="0.25">
      <c r="A25" s="21">
        <f t="shared" si="0"/>
        <v>14</v>
      </c>
      <c r="B25" s="34" t="s">
        <v>161</v>
      </c>
      <c r="C25" s="39" t="s">
        <v>205</v>
      </c>
      <c r="D25" s="33">
        <v>6.86</v>
      </c>
      <c r="E25" s="22"/>
      <c r="F25" s="26"/>
      <c r="G25" s="26"/>
      <c r="H25" s="26"/>
      <c r="I25" s="22"/>
      <c r="J25" s="22">
        <f t="shared" si="1"/>
        <v>0</v>
      </c>
      <c r="K25" s="22">
        <f t="shared" si="2"/>
        <v>6.86</v>
      </c>
      <c r="L25" s="22"/>
    </row>
    <row r="26" spans="1:12" ht="16.5" customHeight="1" x14ac:dyDescent="0.25">
      <c r="A26" s="21">
        <f t="shared" si="0"/>
        <v>15</v>
      </c>
      <c r="B26" s="34" t="s">
        <v>162</v>
      </c>
      <c r="C26" s="39" t="s">
        <v>205</v>
      </c>
      <c r="D26" s="33">
        <v>6.69</v>
      </c>
      <c r="E26" s="22"/>
      <c r="F26" s="22"/>
      <c r="G26" s="23"/>
      <c r="H26" s="22"/>
      <c r="I26" s="22"/>
      <c r="J26" s="22">
        <f t="shared" si="1"/>
        <v>0</v>
      </c>
      <c r="K26" s="22">
        <f t="shared" si="2"/>
        <v>6.69</v>
      </c>
      <c r="L26" s="22"/>
    </row>
    <row r="27" spans="1:12" ht="16.5" customHeight="1" x14ac:dyDescent="0.25">
      <c r="A27" s="21">
        <f t="shared" si="0"/>
        <v>16</v>
      </c>
      <c r="B27" s="34" t="s">
        <v>163</v>
      </c>
      <c r="C27" s="39" t="s">
        <v>205</v>
      </c>
      <c r="D27" s="33">
        <v>6.29</v>
      </c>
      <c r="E27" s="22"/>
      <c r="F27" s="27"/>
      <c r="G27" s="27"/>
      <c r="H27" s="26"/>
      <c r="I27" s="22"/>
      <c r="J27" s="22">
        <f t="shared" si="1"/>
        <v>0</v>
      </c>
      <c r="K27" s="22">
        <f t="shared" si="2"/>
        <v>6.29</v>
      </c>
      <c r="L27" s="22"/>
    </row>
    <row r="28" spans="1:12" s="3" customFormat="1" ht="16.5" customHeight="1" thickBot="1" x14ac:dyDescent="0.3">
      <c r="A28" s="51">
        <f t="shared" si="0"/>
        <v>17</v>
      </c>
      <c r="B28" s="55" t="s">
        <v>170</v>
      </c>
      <c r="C28" s="52" t="s">
        <v>204</v>
      </c>
      <c r="D28" s="53">
        <v>5.67</v>
      </c>
      <c r="E28" s="52"/>
      <c r="F28" s="52"/>
      <c r="G28" s="66"/>
      <c r="H28" s="52"/>
      <c r="I28" s="52"/>
      <c r="J28" s="52">
        <f>E28+F28+G28+H28-I28</f>
        <v>0</v>
      </c>
      <c r="K28" s="52">
        <f>D28+J28</f>
        <v>5.67</v>
      </c>
      <c r="L28" s="52" t="s">
        <v>210</v>
      </c>
    </row>
    <row r="29" spans="1:12" s="3" customFormat="1" ht="16.5" customHeight="1" thickBot="1" x14ac:dyDescent="0.3">
      <c r="A29" s="51">
        <f t="shared" si="0"/>
        <v>18</v>
      </c>
      <c r="B29" s="55" t="s">
        <v>165</v>
      </c>
      <c r="C29" s="52" t="s">
        <v>204</v>
      </c>
      <c r="D29" s="53">
        <v>5.17</v>
      </c>
      <c r="E29" s="52"/>
      <c r="F29" s="52"/>
      <c r="G29" s="66"/>
      <c r="H29" s="52"/>
      <c r="I29" s="52"/>
      <c r="J29" s="52">
        <f>E29+F29+G29+H29-I29</f>
        <v>0</v>
      </c>
      <c r="K29" s="52">
        <f>D29+J29</f>
        <v>5.17</v>
      </c>
      <c r="L29" s="52" t="s">
        <v>152</v>
      </c>
    </row>
    <row r="30" spans="1:12" s="3" customFormat="1" ht="16.5" customHeight="1" thickBot="1" x14ac:dyDescent="0.3">
      <c r="A30" s="51">
        <f t="shared" si="0"/>
        <v>19</v>
      </c>
      <c r="B30" s="55" t="s">
        <v>169</v>
      </c>
      <c r="C30" s="52" t="s">
        <v>204</v>
      </c>
      <c r="D30" s="53">
        <v>5</v>
      </c>
      <c r="E30" s="52"/>
      <c r="F30" s="52"/>
      <c r="G30" s="66"/>
      <c r="H30" s="52"/>
      <c r="I30" s="52"/>
      <c r="J30" s="52">
        <f>E30+F30+G30+H30-I30</f>
        <v>0</v>
      </c>
      <c r="K30" s="52">
        <f>D30+J30</f>
        <v>5</v>
      </c>
      <c r="L30" s="52" t="s">
        <v>152</v>
      </c>
    </row>
    <row r="31" spans="1:12" s="3" customFormat="1" ht="16.5" customHeight="1" thickBot="1" x14ac:dyDescent="0.3">
      <c r="A31" s="51">
        <f t="shared" si="0"/>
        <v>20</v>
      </c>
      <c r="B31" s="55" t="s">
        <v>168</v>
      </c>
      <c r="C31" s="52" t="s">
        <v>204</v>
      </c>
      <c r="D31" s="53">
        <v>4.7300000000000004</v>
      </c>
      <c r="E31" s="52"/>
      <c r="F31" s="52"/>
      <c r="G31" s="67"/>
      <c r="H31" s="52"/>
      <c r="I31" s="52"/>
      <c r="J31" s="52">
        <f>E31+F31+G31+H31-I31</f>
        <v>0</v>
      </c>
      <c r="K31" s="52">
        <f>D31+J31</f>
        <v>4.7300000000000004</v>
      </c>
      <c r="L31" s="52" t="s">
        <v>152</v>
      </c>
    </row>
    <row r="32" spans="1:12" ht="16.5" customHeight="1" x14ac:dyDescent="0.25">
      <c r="A32" s="109" t="s">
        <v>19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</row>
    <row r="33" spans="1:11" ht="16.5" customHeight="1" x14ac:dyDescent="0.25">
      <c r="A33" s="108" t="s">
        <v>73</v>
      </c>
      <c r="B33" s="108"/>
      <c r="C33" s="108"/>
      <c r="D33" s="108"/>
      <c r="K33" s="24" t="s">
        <v>74</v>
      </c>
    </row>
    <row r="45" spans="1:11" ht="16.5" customHeight="1" x14ac:dyDescent="0.25">
      <c r="C45" s="32"/>
      <c r="D45" s="32"/>
      <c r="G45" s="28"/>
      <c r="H45" s="28"/>
      <c r="I45" s="28"/>
    </row>
    <row r="46" spans="1:11" ht="16.5" customHeight="1" x14ac:dyDescent="0.25">
      <c r="C46" s="32"/>
      <c r="D46" s="32"/>
    </row>
  </sheetData>
  <mergeCells count="15">
    <mergeCell ref="A7:L7"/>
    <mergeCell ref="L9:L10"/>
    <mergeCell ref="A32:L32"/>
    <mergeCell ref="A33:D33"/>
    <mergeCell ref="A9:A10"/>
    <mergeCell ref="B9:B10"/>
    <mergeCell ref="C9:C10"/>
    <mergeCell ref="D9:D10"/>
    <mergeCell ref="E9:J9"/>
    <mergeCell ref="K9:K10"/>
    <mergeCell ref="A2:L2"/>
    <mergeCell ref="A3:L3"/>
    <mergeCell ref="A4:L4"/>
    <mergeCell ref="A5:L5"/>
    <mergeCell ref="A6:L6"/>
  </mergeCells>
  <pageMargins left="0.38" right="0.2" top="0.24" bottom="0.36" header="0.2" footer="0.36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0"/>
  <sheetViews>
    <sheetView topLeftCell="A4" workbookViewId="0">
      <selection activeCell="B19" sqref="B19"/>
    </sheetView>
  </sheetViews>
  <sheetFormatPr defaultColWidth="9.28515625" defaultRowHeight="16.5" customHeight="1" x14ac:dyDescent="0.25"/>
  <cols>
    <col min="1" max="1" width="10.28515625" style="24" customWidth="1"/>
    <col min="2" max="2" width="41" style="24" customWidth="1"/>
    <col min="3" max="3" width="10.5703125" style="24" customWidth="1"/>
    <col min="4" max="4" width="10.42578125" style="24" customWidth="1"/>
    <col min="5" max="5" width="7.140625" style="24" customWidth="1"/>
    <col min="6" max="6" width="5.28515625" style="24" customWidth="1"/>
    <col min="7" max="7" width="6.85546875" style="24" customWidth="1"/>
    <col min="8" max="8" width="5.140625" style="24" customWidth="1"/>
    <col min="9" max="9" width="5" style="24" customWidth="1"/>
    <col min="10" max="10" width="5.140625" style="24" customWidth="1"/>
    <col min="11" max="11" width="14.5703125" style="24" customWidth="1"/>
    <col min="12" max="12" width="16.5703125" style="24" customWidth="1"/>
    <col min="13" max="16384" width="9.28515625" style="24"/>
  </cols>
  <sheetData>
    <row r="2" spans="1:16" ht="16.5" customHeight="1" x14ac:dyDescent="0.25">
      <c r="A2" s="106" t="s">
        <v>93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N2" s="28"/>
      <c r="O2" s="28"/>
      <c r="P2" s="28"/>
    </row>
    <row r="3" spans="1:16" ht="16.5" customHeight="1" x14ac:dyDescent="0.25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6" ht="1.5" customHeight="1" x14ac:dyDescent="0.25">
      <c r="A4" s="108" t="s">
        <v>18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6" ht="16.5" customHeight="1" x14ac:dyDescent="0.25">
      <c r="A5" s="108" t="s">
        <v>92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16" ht="16.5" customHeight="1" x14ac:dyDescent="0.25">
      <c r="A6" s="108" t="s">
        <v>89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6" ht="16.5" customHeight="1" x14ac:dyDescent="0.25">
      <c r="A7" s="108" t="s">
        <v>213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8" spans="1:16" ht="4.5" customHeight="1" x14ac:dyDescent="0.25"/>
    <row r="9" spans="1:16" ht="50.25" customHeight="1" x14ac:dyDescent="0.25">
      <c r="A9" s="113" t="s">
        <v>1</v>
      </c>
      <c r="B9" s="113" t="s">
        <v>2</v>
      </c>
      <c r="C9" s="113" t="s">
        <v>3</v>
      </c>
      <c r="D9" s="113" t="s">
        <v>4</v>
      </c>
      <c r="E9" s="115" t="s">
        <v>75</v>
      </c>
      <c r="F9" s="116"/>
      <c r="G9" s="116"/>
      <c r="H9" s="116"/>
      <c r="I9" s="116"/>
      <c r="J9" s="117"/>
      <c r="K9" s="113" t="s">
        <v>82</v>
      </c>
      <c r="L9" s="113" t="s">
        <v>7</v>
      </c>
    </row>
    <row r="10" spans="1:16" ht="67.5" customHeight="1" x14ac:dyDescent="0.25">
      <c r="A10" s="114"/>
      <c r="B10" s="114"/>
      <c r="C10" s="114"/>
      <c r="D10" s="114"/>
      <c r="E10" s="29" t="s">
        <v>79</v>
      </c>
      <c r="F10" s="30" t="s">
        <v>78</v>
      </c>
      <c r="G10" s="29" t="s">
        <v>5</v>
      </c>
      <c r="H10" s="29" t="s">
        <v>6</v>
      </c>
      <c r="I10" s="29" t="s">
        <v>80</v>
      </c>
      <c r="J10" s="29" t="s">
        <v>81</v>
      </c>
      <c r="K10" s="114"/>
      <c r="L10" s="114"/>
    </row>
    <row r="11" spans="1:16" ht="12.75" customHeight="1" x14ac:dyDescent="0.25">
      <c r="A11" s="22" t="s">
        <v>8</v>
      </c>
      <c r="B11" s="22" t="s">
        <v>9</v>
      </c>
      <c r="C11" s="22" t="s">
        <v>10</v>
      </c>
      <c r="D11" s="22" t="s">
        <v>11</v>
      </c>
      <c r="E11" s="22" t="s">
        <v>12</v>
      </c>
      <c r="F11" s="22" t="s">
        <v>13</v>
      </c>
      <c r="G11" s="22" t="s">
        <v>14</v>
      </c>
      <c r="H11" s="22" t="s">
        <v>15</v>
      </c>
      <c r="I11" s="22" t="s">
        <v>16</v>
      </c>
      <c r="J11" s="22" t="s">
        <v>17</v>
      </c>
      <c r="K11" s="22" t="s">
        <v>76</v>
      </c>
      <c r="L11" s="22" t="s">
        <v>77</v>
      </c>
    </row>
    <row r="12" spans="1:16" ht="16.5" customHeight="1" x14ac:dyDescent="0.25">
      <c r="A12" s="56">
        <f t="shared" ref="A12:A26" si="0">RANK(K12,$K$12:$K$26)</f>
        <v>1</v>
      </c>
      <c r="B12" s="61" t="s">
        <v>137</v>
      </c>
      <c r="C12" s="58" t="s">
        <v>206</v>
      </c>
      <c r="D12" s="59">
        <v>9.2100000000000009</v>
      </c>
      <c r="E12" s="58"/>
      <c r="F12" s="58"/>
      <c r="G12" s="64"/>
      <c r="H12" s="58"/>
      <c r="I12" s="58"/>
      <c r="J12" s="58">
        <f t="shared" ref="J12:J26" si="1">E12+F12+G12+H12-I12</f>
        <v>0</v>
      </c>
      <c r="K12" s="58">
        <f t="shared" ref="K12:K26" si="2">D12+J12</f>
        <v>9.2100000000000009</v>
      </c>
      <c r="L12" s="58"/>
    </row>
    <row r="13" spans="1:16" ht="16.5" customHeight="1" x14ac:dyDescent="0.25">
      <c r="A13" s="56">
        <f t="shared" si="0"/>
        <v>2</v>
      </c>
      <c r="B13" s="61" t="s">
        <v>138</v>
      </c>
      <c r="C13" s="58" t="s">
        <v>206</v>
      </c>
      <c r="D13" s="59">
        <v>8.2899999999999991</v>
      </c>
      <c r="E13" s="58"/>
      <c r="F13" s="58"/>
      <c r="G13" s="64"/>
      <c r="H13" s="58"/>
      <c r="I13" s="58"/>
      <c r="J13" s="58">
        <f t="shared" si="1"/>
        <v>0</v>
      </c>
      <c r="K13" s="58">
        <f t="shared" si="2"/>
        <v>8.2899999999999991</v>
      </c>
      <c r="L13" s="58"/>
    </row>
    <row r="14" spans="1:16" ht="16.5" customHeight="1" x14ac:dyDescent="0.25">
      <c r="A14" s="56">
        <f t="shared" si="0"/>
        <v>3</v>
      </c>
      <c r="B14" s="61" t="s">
        <v>139</v>
      </c>
      <c r="C14" s="58" t="s">
        <v>206</v>
      </c>
      <c r="D14" s="59">
        <v>8</v>
      </c>
      <c r="E14" s="58"/>
      <c r="F14" s="58"/>
      <c r="G14" s="64">
        <v>0.2</v>
      </c>
      <c r="H14" s="58"/>
      <c r="I14" s="58"/>
      <c r="J14" s="58">
        <f t="shared" si="1"/>
        <v>0.2</v>
      </c>
      <c r="K14" s="58">
        <f t="shared" si="2"/>
        <v>8.1999999999999993</v>
      </c>
      <c r="L14" s="58"/>
    </row>
    <row r="15" spans="1:16" ht="16.5" customHeight="1" x14ac:dyDescent="0.25">
      <c r="A15" s="56">
        <f t="shared" si="0"/>
        <v>4</v>
      </c>
      <c r="B15" s="61" t="s">
        <v>140</v>
      </c>
      <c r="C15" s="58" t="s">
        <v>206</v>
      </c>
      <c r="D15" s="59">
        <v>7.86</v>
      </c>
      <c r="E15" s="58"/>
      <c r="F15" s="58"/>
      <c r="G15" s="64">
        <v>0.2</v>
      </c>
      <c r="H15" s="58"/>
      <c r="I15" s="58"/>
      <c r="J15" s="58">
        <f t="shared" si="1"/>
        <v>0.2</v>
      </c>
      <c r="K15" s="58">
        <f t="shared" si="2"/>
        <v>8.06</v>
      </c>
      <c r="L15" s="58"/>
    </row>
    <row r="16" spans="1:16" ht="16.5" customHeight="1" x14ac:dyDescent="0.25">
      <c r="A16" s="56">
        <f t="shared" si="0"/>
        <v>5</v>
      </c>
      <c r="B16" s="61" t="s">
        <v>141</v>
      </c>
      <c r="C16" s="58" t="s">
        <v>206</v>
      </c>
      <c r="D16" s="59">
        <v>7.79</v>
      </c>
      <c r="E16" s="58"/>
      <c r="F16" s="58"/>
      <c r="G16" s="64"/>
      <c r="H16" s="58"/>
      <c r="I16" s="58"/>
      <c r="J16" s="58">
        <f t="shared" si="1"/>
        <v>0</v>
      </c>
      <c r="K16" s="58">
        <f t="shared" si="2"/>
        <v>7.79</v>
      </c>
      <c r="L16" s="58"/>
    </row>
    <row r="17" spans="1:12" ht="16.5" customHeight="1" x14ac:dyDescent="0.25">
      <c r="A17" s="56">
        <f t="shared" si="0"/>
        <v>6</v>
      </c>
      <c r="B17" s="61" t="s">
        <v>142</v>
      </c>
      <c r="C17" s="58" t="s">
        <v>206</v>
      </c>
      <c r="D17" s="59">
        <v>7.5</v>
      </c>
      <c r="E17" s="58"/>
      <c r="F17" s="58"/>
      <c r="G17" s="64"/>
      <c r="H17" s="58"/>
      <c r="I17" s="58"/>
      <c r="J17" s="58">
        <f t="shared" si="1"/>
        <v>0</v>
      </c>
      <c r="K17" s="58">
        <f t="shared" si="2"/>
        <v>7.5</v>
      </c>
      <c r="L17" s="58"/>
    </row>
    <row r="18" spans="1:12" ht="16.5" customHeight="1" x14ac:dyDescent="0.25">
      <c r="A18" s="21">
        <f t="shared" si="0"/>
        <v>7</v>
      </c>
      <c r="B18" s="38" t="s">
        <v>143</v>
      </c>
      <c r="C18" s="39" t="s">
        <v>206</v>
      </c>
      <c r="D18" s="40">
        <v>6.5</v>
      </c>
      <c r="E18" s="39"/>
      <c r="F18" s="39"/>
      <c r="G18" s="41">
        <v>0.2</v>
      </c>
      <c r="H18" s="39"/>
      <c r="I18" s="39"/>
      <c r="J18" s="39">
        <f t="shared" si="1"/>
        <v>0.2</v>
      </c>
      <c r="K18" s="39">
        <f t="shared" si="2"/>
        <v>6.7</v>
      </c>
      <c r="L18" s="39"/>
    </row>
    <row r="19" spans="1:12" ht="16.5" customHeight="1" x14ac:dyDescent="0.25">
      <c r="A19" s="21">
        <f t="shared" si="0"/>
        <v>8</v>
      </c>
      <c r="B19" s="38" t="s">
        <v>144</v>
      </c>
      <c r="C19" s="39" t="s">
        <v>206</v>
      </c>
      <c r="D19" s="40">
        <v>6.43</v>
      </c>
      <c r="E19" s="39"/>
      <c r="F19" s="39"/>
      <c r="G19" s="41"/>
      <c r="H19" s="39"/>
      <c r="I19" s="39"/>
      <c r="J19" s="39">
        <f t="shared" si="1"/>
        <v>0</v>
      </c>
      <c r="K19" s="39">
        <f t="shared" si="2"/>
        <v>6.43</v>
      </c>
      <c r="L19" s="39"/>
    </row>
    <row r="20" spans="1:12" ht="16.5" customHeight="1" x14ac:dyDescent="0.25">
      <c r="A20" s="21">
        <f t="shared" si="0"/>
        <v>9</v>
      </c>
      <c r="B20" s="38" t="s">
        <v>145</v>
      </c>
      <c r="C20" s="39" t="s">
        <v>206</v>
      </c>
      <c r="D20" s="40">
        <v>6</v>
      </c>
      <c r="E20" s="39"/>
      <c r="F20" s="39"/>
      <c r="G20" s="41"/>
      <c r="H20" s="39"/>
      <c r="I20" s="39"/>
      <c r="J20" s="39">
        <f t="shared" si="1"/>
        <v>0</v>
      </c>
      <c r="K20" s="39">
        <f t="shared" si="2"/>
        <v>6</v>
      </c>
      <c r="L20" s="39"/>
    </row>
    <row r="21" spans="1:12" ht="16.5" customHeight="1" x14ac:dyDescent="0.25">
      <c r="A21" s="21">
        <f t="shared" si="0"/>
        <v>10</v>
      </c>
      <c r="B21" s="36" t="s">
        <v>146</v>
      </c>
      <c r="C21" s="39" t="s">
        <v>206</v>
      </c>
      <c r="D21" s="20">
        <v>5.86</v>
      </c>
      <c r="E21" s="22"/>
      <c r="F21" s="22"/>
      <c r="G21" s="23"/>
      <c r="H21" s="22"/>
      <c r="I21" s="22"/>
      <c r="J21" s="22">
        <f t="shared" si="1"/>
        <v>0</v>
      </c>
      <c r="K21" s="22">
        <f t="shared" si="2"/>
        <v>5.86</v>
      </c>
      <c r="L21" s="22"/>
    </row>
    <row r="22" spans="1:12" ht="16.5" customHeight="1" x14ac:dyDescent="0.25">
      <c r="A22" s="21">
        <f t="shared" si="0"/>
        <v>11</v>
      </c>
      <c r="B22" s="36" t="s">
        <v>147</v>
      </c>
      <c r="C22" s="39" t="s">
        <v>206</v>
      </c>
      <c r="D22" s="20">
        <v>5.64</v>
      </c>
      <c r="E22" s="22"/>
      <c r="F22" s="22"/>
      <c r="G22" s="25"/>
      <c r="H22" s="22"/>
      <c r="I22" s="22"/>
      <c r="J22" s="22">
        <f t="shared" si="1"/>
        <v>0</v>
      </c>
      <c r="K22" s="22">
        <f t="shared" si="2"/>
        <v>5.64</v>
      </c>
      <c r="L22" s="22"/>
    </row>
    <row r="23" spans="1:12" s="3" customFormat="1" ht="16.5" customHeight="1" x14ac:dyDescent="0.25">
      <c r="A23" s="37">
        <f t="shared" si="0"/>
        <v>12</v>
      </c>
      <c r="B23" s="38" t="s">
        <v>148</v>
      </c>
      <c r="C23" s="39" t="s">
        <v>206</v>
      </c>
      <c r="D23" s="40">
        <v>5</v>
      </c>
      <c r="E23" s="39"/>
      <c r="F23" s="39"/>
      <c r="G23" s="41"/>
      <c r="H23" s="39"/>
      <c r="I23" s="39"/>
      <c r="J23" s="39">
        <f t="shared" si="1"/>
        <v>0</v>
      </c>
      <c r="K23" s="39">
        <f t="shared" si="2"/>
        <v>5</v>
      </c>
      <c r="L23" s="39"/>
    </row>
    <row r="24" spans="1:12" s="3" customFormat="1" ht="16.5" customHeight="1" x14ac:dyDescent="0.25">
      <c r="A24" s="37">
        <f t="shared" si="0"/>
        <v>15</v>
      </c>
      <c r="B24" s="38" t="s">
        <v>149</v>
      </c>
      <c r="C24" s="39" t="s">
        <v>206</v>
      </c>
      <c r="D24" s="40">
        <v>4.5</v>
      </c>
      <c r="E24" s="39"/>
      <c r="F24" s="39"/>
      <c r="G24" s="41"/>
      <c r="H24" s="39"/>
      <c r="I24" s="39"/>
      <c r="J24" s="39">
        <f t="shared" si="1"/>
        <v>0</v>
      </c>
      <c r="K24" s="39">
        <f t="shared" si="2"/>
        <v>4.5</v>
      </c>
      <c r="L24" s="39"/>
    </row>
    <row r="25" spans="1:12" s="3" customFormat="1" ht="16.5" customHeight="1" x14ac:dyDescent="0.25">
      <c r="A25" s="45">
        <f t="shared" si="0"/>
        <v>13</v>
      </c>
      <c r="B25" s="46" t="s">
        <v>151</v>
      </c>
      <c r="C25" s="47" t="s">
        <v>206</v>
      </c>
      <c r="D25" s="48">
        <v>4.9000000000000004</v>
      </c>
      <c r="E25" s="47"/>
      <c r="F25" s="47"/>
      <c r="G25" s="49"/>
      <c r="H25" s="47"/>
      <c r="I25" s="47"/>
      <c r="J25" s="47">
        <f>E25+F25+G25+H25-I25</f>
        <v>0</v>
      </c>
      <c r="K25" s="47">
        <f>D25+J25</f>
        <v>4.9000000000000004</v>
      </c>
      <c r="L25" s="47" t="s">
        <v>152</v>
      </c>
    </row>
    <row r="26" spans="1:12" s="3" customFormat="1" ht="16.5" customHeight="1" x14ac:dyDescent="0.25">
      <c r="A26" s="45">
        <f t="shared" si="0"/>
        <v>14</v>
      </c>
      <c r="B26" s="46" t="s">
        <v>150</v>
      </c>
      <c r="C26" s="47" t="s">
        <v>206</v>
      </c>
      <c r="D26" s="48">
        <v>4.58</v>
      </c>
      <c r="E26" s="47"/>
      <c r="F26" s="47"/>
      <c r="G26" s="49"/>
      <c r="H26" s="47"/>
      <c r="I26" s="47"/>
      <c r="J26" s="47">
        <f t="shared" si="1"/>
        <v>0</v>
      </c>
      <c r="K26" s="47">
        <f t="shared" si="2"/>
        <v>4.58</v>
      </c>
      <c r="L26" s="47" t="s">
        <v>152</v>
      </c>
    </row>
    <row r="27" spans="1:12" ht="16.5" customHeight="1" x14ac:dyDescent="0.25">
      <c r="A27" s="109" t="s">
        <v>19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</row>
    <row r="28" spans="1:12" ht="16.5" customHeight="1" x14ac:dyDescent="0.25">
      <c r="A28" s="108" t="s">
        <v>73</v>
      </c>
      <c r="B28" s="108"/>
      <c r="C28" s="108"/>
      <c r="D28" s="108"/>
      <c r="K28" s="24" t="s">
        <v>74</v>
      </c>
    </row>
    <row r="39" spans="3:9" ht="16.5" customHeight="1" x14ac:dyDescent="0.25">
      <c r="C39" s="32">
        <v>9</v>
      </c>
      <c r="D39" s="32">
        <v>100</v>
      </c>
    </row>
    <row r="40" spans="3:9" ht="16.5" customHeight="1" x14ac:dyDescent="0.25">
      <c r="C40" s="32">
        <f>C39*D40/D39</f>
        <v>3.6</v>
      </c>
      <c r="D40" s="32">
        <v>40</v>
      </c>
      <c r="G40" s="28"/>
      <c r="H40" s="28"/>
      <c r="I40" s="28"/>
    </row>
  </sheetData>
  <mergeCells count="15">
    <mergeCell ref="A7:L7"/>
    <mergeCell ref="L9:L10"/>
    <mergeCell ref="A27:L27"/>
    <mergeCell ref="A28:D28"/>
    <mergeCell ref="A9:A10"/>
    <mergeCell ref="B9:B10"/>
    <mergeCell ref="C9:C10"/>
    <mergeCell ref="D9:D10"/>
    <mergeCell ref="E9:J9"/>
    <mergeCell ref="K9:K10"/>
    <mergeCell ref="A2:L2"/>
    <mergeCell ref="A3:L3"/>
    <mergeCell ref="A4:L4"/>
    <mergeCell ref="A5:L5"/>
    <mergeCell ref="A6:L6"/>
  </mergeCells>
  <pageMargins left="0.38" right="0.2" top="0.24" bottom="0.36" header="0.2" footer="0.36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6"/>
  <sheetViews>
    <sheetView topLeftCell="A4" zoomScale="130" zoomScaleNormal="130" workbookViewId="0">
      <selection activeCell="L46" sqref="L46"/>
    </sheetView>
  </sheetViews>
  <sheetFormatPr defaultColWidth="9.28515625" defaultRowHeight="16.5" customHeight="1" x14ac:dyDescent="0.25"/>
  <cols>
    <col min="1" max="1" width="10.28515625" style="24" customWidth="1"/>
    <col min="2" max="2" width="41" style="24" customWidth="1"/>
    <col min="3" max="3" width="10.5703125" style="24" customWidth="1"/>
    <col min="4" max="4" width="10.42578125" style="24" customWidth="1"/>
    <col min="5" max="5" width="7.140625" style="24" customWidth="1"/>
    <col min="6" max="6" width="5.28515625" style="24" customWidth="1"/>
    <col min="7" max="7" width="6.85546875" style="24" customWidth="1"/>
    <col min="8" max="8" width="5.140625" style="24" customWidth="1"/>
    <col min="9" max="9" width="5" style="24" customWidth="1"/>
    <col min="10" max="10" width="5.140625" style="24" customWidth="1"/>
    <col min="11" max="11" width="14.5703125" style="24" customWidth="1"/>
    <col min="12" max="12" width="16.5703125" style="24" customWidth="1"/>
    <col min="13" max="16384" width="9.28515625" style="24"/>
  </cols>
  <sheetData>
    <row r="2" spans="1:16" ht="16.5" customHeight="1" x14ac:dyDescent="0.25">
      <c r="A2" s="106" t="s">
        <v>91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N2" s="28"/>
      <c r="O2" s="28"/>
      <c r="P2" s="28"/>
    </row>
    <row r="3" spans="1:16" ht="16.5" customHeight="1" x14ac:dyDescent="0.25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6" ht="16.5" customHeight="1" x14ac:dyDescent="0.25">
      <c r="A4" s="108" t="s">
        <v>18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6" ht="16.5" customHeight="1" x14ac:dyDescent="0.25">
      <c r="A5" s="108" t="s">
        <v>86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16" ht="16.5" customHeight="1" x14ac:dyDescent="0.25">
      <c r="A6" s="108" t="s">
        <v>90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6" ht="16.5" customHeight="1" x14ac:dyDescent="0.25">
      <c r="A7" s="108" t="s">
        <v>215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</row>
    <row r="9" spans="1:16" ht="50.25" customHeight="1" x14ac:dyDescent="0.25">
      <c r="A9" s="112" t="s">
        <v>1</v>
      </c>
      <c r="B9" s="112" t="s">
        <v>2</v>
      </c>
      <c r="C9" s="112" t="s">
        <v>3</v>
      </c>
      <c r="D9" s="112" t="s">
        <v>4</v>
      </c>
      <c r="E9" s="112" t="s">
        <v>75</v>
      </c>
      <c r="F9" s="112"/>
      <c r="G9" s="112"/>
      <c r="H9" s="112"/>
      <c r="I9" s="112"/>
      <c r="J9" s="112"/>
      <c r="K9" s="112" t="s">
        <v>82</v>
      </c>
      <c r="L9" s="112" t="s">
        <v>7</v>
      </c>
    </row>
    <row r="10" spans="1:16" ht="67.5" customHeight="1" x14ac:dyDescent="0.25">
      <c r="A10" s="112"/>
      <c r="B10" s="112"/>
      <c r="C10" s="112"/>
      <c r="D10" s="112"/>
      <c r="E10" s="35" t="s">
        <v>79</v>
      </c>
      <c r="F10" s="35" t="s">
        <v>78</v>
      </c>
      <c r="G10" s="35" t="s">
        <v>5</v>
      </c>
      <c r="H10" s="35" t="s">
        <v>6</v>
      </c>
      <c r="I10" s="35" t="s">
        <v>80</v>
      </c>
      <c r="J10" s="35" t="s">
        <v>81</v>
      </c>
      <c r="K10" s="112"/>
      <c r="L10" s="112"/>
    </row>
    <row r="11" spans="1:16" ht="12.75" customHeight="1" x14ac:dyDescent="0.25">
      <c r="A11" s="22" t="s">
        <v>8</v>
      </c>
      <c r="B11" s="22" t="s">
        <v>9</v>
      </c>
      <c r="C11" s="22" t="s">
        <v>10</v>
      </c>
      <c r="D11" s="22" t="s">
        <v>11</v>
      </c>
      <c r="E11" s="22" t="s">
        <v>12</v>
      </c>
      <c r="F11" s="22" t="s">
        <v>13</v>
      </c>
      <c r="G11" s="22" t="s">
        <v>14</v>
      </c>
      <c r="H11" s="22" t="s">
        <v>15</v>
      </c>
      <c r="I11" s="22" t="s">
        <v>16</v>
      </c>
      <c r="J11" s="22" t="s">
        <v>17</v>
      </c>
      <c r="K11" s="22" t="s">
        <v>76</v>
      </c>
      <c r="L11" s="22" t="s">
        <v>77</v>
      </c>
    </row>
    <row r="12" spans="1:16" s="3" customFormat="1" ht="16.5" customHeight="1" x14ac:dyDescent="0.25">
      <c r="A12" s="56">
        <f t="shared" ref="A12:A54" si="0">RANK(K12,$K$12:$K$54)</f>
        <v>1</v>
      </c>
      <c r="B12" s="69" t="s">
        <v>203</v>
      </c>
      <c r="C12" s="58" t="s">
        <v>94</v>
      </c>
      <c r="D12" s="70">
        <v>10</v>
      </c>
      <c r="E12" s="58"/>
      <c r="F12" s="58"/>
      <c r="G12" s="71"/>
      <c r="H12" s="58"/>
      <c r="I12" s="58"/>
      <c r="J12" s="58">
        <f t="shared" ref="J12:J54" si="1">E12+F12+G12+H12-I12</f>
        <v>0</v>
      </c>
      <c r="K12" s="58">
        <f t="shared" ref="K12:K54" si="2">D12+J12</f>
        <v>10</v>
      </c>
      <c r="L12" s="58"/>
    </row>
    <row r="13" spans="1:16" s="3" customFormat="1" ht="16.5" customHeight="1" x14ac:dyDescent="0.25">
      <c r="A13" s="56">
        <f t="shared" si="0"/>
        <v>2</v>
      </c>
      <c r="B13" s="69" t="s">
        <v>95</v>
      </c>
      <c r="C13" s="58" t="s">
        <v>94</v>
      </c>
      <c r="D13" s="72">
        <v>9.92</v>
      </c>
      <c r="E13" s="58"/>
      <c r="F13" s="58"/>
      <c r="G13" s="71"/>
      <c r="H13" s="58"/>
      <c r="I13" s="58"/>
      <c r="J13" s="58">
        <f t="shared" si="1"/>
        <v>0</v>
      </c>
      <c r="K13" s="58">
        <f t="shared" si="2"/>
        <v>9.92</v>
      </c>
      <c r="L13" s="58"/>
    </row>
    <row r="14" spans="1:16" s="3" customFormat="1" ht="16.5" customHeight="1" x14ac:dyDescent="0.25">
      <c r="A14" s="56">
        <f t="shared" si="0"/>
        <v>3</v>
      </c>
      <c r="B14" s="69" t="s">
        <v>96</v>
      </c>
      <c r="C14" s="58" t="s">
        <v>97</v>
      </c>
      <c r="D14" s="70">
        <v>9.8699999999999992</v>
      </c>
      <c r="E14" s="58"/>
      <c r="F14" s="58"/>
      <c r="G14" s="71"/>
      <c r="H14" s="58"/>
      <c r="I14" s="58"/>
      <c r="J14" s="58">
        <f t="shared" si="1"/>
        <v>0</v>
      </c>
      <c r="K14" s="58">
        <f t="shared" si="2"/>
        <v>9.8699999999999992</v>
      </c>
      <c r="L14" s="58"/>
    </row>
    <row r="15" spans="1:16" s="3" customFormat="1" ht="16.5" customHeight="1" x14ac:dyDescent="0.25">
      <c r="A15" s="56">
        <f t="shared" si="0"/>
        <v>4</v>
      </c>
      <c r="B15" s="69" t="s">
        <v>98</v>
      </c>
      <c r="C15" s="58" t="s">
        <v>97</v>
      </c>
      <c r="D15" s="72">
        <v>9.4700000000000006</v>
      </c>
      <c r="E15" s="58"/>
      <c r="F15" s="58"/>
      <c r="G15" s="71">
        <v>0.2</v>
      </c>
      <c r="H15" s="58"/>
      <c r="I15" s="58"/>
      <c r="J15" s="58">
        <f t="shared" si="1"/>
        <v>0.2</v>
      </c>
      <c r="K15" s="58">
        <f t="shared" si="2"/>
        <v>9.67</v>
      </c>
      <c r="L15" s="58"/>
    </row>
    <row r="16" spans="1:16" s="3" customFormat="1" ht="16.5" customHeight="1" x14ac:dyDescent="0.25">
      <c r="A16" s="56">
        <f t="shared" si="0"/>
        <v>5</v>
      </c>
      <c r="B16" s="69" t="s">
        <v>99</v>
      </c>
      <c r="C16" s="58" t="s">
        <v>94</v>
      </c>
      <c r="D16" s="70">
        <v>9.43</v>
      </c>
      <c r="E16" s="58"/>
      <c r="F16" s="58"/>
      <c r="G16" s="71"/>
      <c r="H16" s="58"/>
      <c r="I16" s="58"/>
      <c r="J16" s="58">
        <f t="shared" si="1"/>
        <v>0</v>
      </c>
      <c r="K16" s="58">
        <f t="shared" si="2"/>
        <v>9.43</v>
      </c>
      <c r="L16" s="58"/>
    </row>
    <row r="17" spans="1:12" s="3" customFormat="1" ht="16.5" customHeight="1" x14ac:dyDescent="0.25">
      <c r="A17" s="56">
        <f t="shared" si="0"/>
        <v>5</v>
      </c>
      <c r="B17" s="69" t="s">
        <v>100</v>
      </c>
      <c r="C17" s="58" t="s">
        <v>94</v>
      </c>
      <c r="D17" s="70">
        <v>9.43</v>
      </c>
      <c r="E17" s="58"/>
      <c r="F17" s="58"/>
      <c r="G17" s="71"/>
      <c r="H17" s="56"/>
      <c r="I17" s="58"/>
      <c r="J17" s="58">
        <f t="shared" si="1"/>
        <v>0</v>
      </c>
      <c r="K17" s="58">
        <f t="shared" si="2"/>
        <v>9.43</v>
      </c>
      <c r="L17" s="58"/>
    </row>
    <row r="18" spans="1:12" s="3" customFormat="1" ht="16.5" customHeight="1" x14ac:dyDescent="0.25">
      <c r="A18" s="56">
        <f t="shared" si="0"/>
        <v>5</v>
      </c>
      <c r="B18" s="69" t="s">
        <v>101</v>
      </c>
      <c r="C18" s="58" t="s">
        <v>94</v>
      </c>
      <c r="D18" s="70">
        <v>9.43</v>
      </c>
      <c r="E18" s="58"/>
      <c r="F18" s="58"/>
      <c r="G18" s="71"/>
      <c r="H18" s="58"/>
      <c r="I18" s="58"/>
      <c r="J18" s="58">
        <f t="shared" si="1"/>
        <v>0</v>
      </c>
      <c r="K18" s="58">
        <f t="shared" si="2"/>
        <v>9.43</v>
      </c>
      <c r="L18" s="58"/>
    </row>
    <row r="19" spans="1:12" s="3" customFormat="1" ht="16.5" customHeight="1" x14ac:dyDescent="0.25">
      <c r="A19" s="56">
        <f t="shared" si="0"/>
        <v>5</v>
      </c>
      <c r="B19" s="69" t="s">
        <v>102</v>
      </c>
      <c r="C19" s="58" t="s">
        <v>94</v>
      </c>
      <c r="D19" s="70">
        <v>9.43</v>
      </c>
      <c r="E19" s="58"/>
      <c r="F19" s="58"/>
      <c r="G19" s="71"/>
      <c r="H19" s="58"/>
      <c r="I19" s="58"/>
      <c r="J19" s="58">
        <f t="shared" si="1"/>
        <v>0</v>
      </c>
      <c r="K19" s="58">
        <f t="shared" si="2"/>
        <v>9.43</v>
      </c>
      <c r="L19" s="58"/>
    </row>
    <row r="20" spans="1:12" s="3" customFormat="1" ht="16.5" customHeight="1" x14ac:dyDescent="0.25">
      <c r="A20" s="56">
        <f t="shared" si="0"/>
        <v>9</v>
      </c>
      <c r="B20" s="69" t="s">
        <v>103</v>
      </c>
      <c r="C20" s="58" t="s">
        <v>94</v>
      </c>
      <c r="D20" s="72">
        <v>9.36</v>
      </c>
      <c r="E20" s="58"/>
      <c r="F20" s="58"/>
      <c r="G20" s="71"/>
      <c r="H20" s="58"/>
      <c r="I20" s="58"/>
      <c r="J20" s="58">
        <f t="shared" si="1"/>
        <v>0</v>
      </c>
      <c r="K20" s="58">
        <f t="shared" si="2"/>
        <v>9.36</v>
      </c>
      <c r="L20" s="58"/>
    </row>
    <row r="21" spans="1:12" s="3" customFormat="1" ht="16.5" customHeight="1" x14ac:dyDescent="0.25">
      <c r="A21" s="56">
        <f t="shared" si="0"/>
        <v>10</v>
      </c>
      <c r="B21" s="69" t="s">
        <v>107</v>
      </c>
      <c r="C21" s="58" t="s">
        <v>97</v>
      </c>
      <c r="D21" s="72">
        <v>9.07</v>
      </c>
      <c r="E21" s="58"/>
      <c r="F21" s="58"/>
      <c r="G21" s="71">
        <v>0.2</v>
      </c>
      <c r="H21" s="58"/>
      <c r="I21" s="58"/>
      <c r="J21" s="58">
        <f>E21+F21+G21+H21-I21</f>
        <v>0.2</v>
      </c>
      <c r="K21" s="58">
        <f>D21+J21</f>
        <v>9.27</v>
      </c>
      <c r="L21" s="58"/>
    </row>
    <row r="22" spans="1:12" s="3" customFormat="1" ht="16.5" customHeight="1" x14ac:dyDescent="0.25">
      <c r="A22" s="56">
        <f t="shared" si="0"/>
        <v>11</v>
      </c>
      <c r="B22" s="69" t="s">
        <v>104</v>
      </c>
      <c r="C22" s="58" t="s">
        <v>97</v>
      </c>
      <c r="D22" s="72">
        <v>9.1999999999999993</v>
      </c>
      <c r="E22" s="58"/>
      <c r="F22" s="58"/>
      <c r="G22" s="71"/>
      <c r="H22" s="58"/>
      <c r="I22" s="58"/>
      <c r="J22" s="58">
        <f t="shared" si="1"/>
        <v>0</v>
      </c>
      <c r="K22" s="58">
        <f t="shared" si="2"/>
        <v>9.1999999999999993</v>
      </c>
      <c r="L22" s="58"/>
    </row>
    <row r="23" spans="1:12" s="3" customFormat="1" ht="16.5" customHeight="1" x14ac:dyDescent="0.25">
      <c r="A23" s="56">
        <f t="shared" si="0"/>
        <v>11</v>
      </c>
      <c r="B23" s="69" t="s">
        <v>105</v>
      </c>
      <c r="C23" s="58" t="s">
        <v>97</v>
      </c>
      <c r="D23" s="72">
        <v>9.1999999999999993</v>
      </c>
      <c r="E23" s="58"/>
      <c r="F23" s="58"/>
      <c r="G23" s="71"/>
      <c r="H23" s="58"/>
      <c r="I23" s="58"/>
      <c r="J23" s="58">
        <f t="shared" si="1"/>
        <v>0</v>
      </c>
      <c r="K23" s="58">
        <f t="shared" si="2"/>
        <v>9.1999999999999993</v>
      </c>
      <c r="L23" s="58"/>
    </row>
    <row r="24" spans="1:12" s="3" customFormat="1" ht="16.5" customHeight="1" x14ac:dyDescent="0.25">
      <c r="A24" s="56">
        <f t="shared" si="0"/>
        <v>13</v>
      </c>
      <c r="B24" s="69" t="s">
        <v>106</v>
      </c>
      <c r="C24" s="58" t="s">
        <v>97</v>
      </c>
      <c r="D24" s="70">
        <v>9.1300000000000008</v>
      </c>
      <c r="E24" s="58"/>
      <c r="F24" s="58"/>
      <c r="G24" s="71"/>
      <c r="H24" s="56"/>
      <c r="I24" s="58"/>
      <c r="J24" s="58">
        <f t="shared" si="1"/>
        <v>0</v>
      </c>
      <c r="K24" s="58">
        <f t="shared" si="2"/>
        <v>9.1300000000000008</v>
      </c>
      <c r="L24" s="58"/>
    </row>
    <row r="25" spans="1:12" s="3" customFormat="1" ht="16.5" customHeight="1" x14ac:dyDescent="0.25">
      <c r="A25" s="56">
        <f t="shared" si="0"/>
        <v>14</v>
      </c>
      <c r="B25" s="69" t="s">
        <v>108</v>
      </c>
      <c r="C25" s="58" t="s">
        <v>94</v>
      </c>
      <c r="D25" s="72">
        <v>8.43</v>
      </c>
      <c r="E25" s="58"/>
      <c r="F25" s="58"/>
      <c r="G25" s="71"/>
      <c r="H25" s="58"/>
      <c r="I25" s="58"/>
      <c r="J25" s="58">
        <f t="shared" si="1"/>
        <v>0</v>
      </c>
      <c r="K25" s="58">
        <f t="shared" si="2"/>
        <v>8.43</v>
      </c>
      <c r="L25" s="58"/>
    </row>
    <row r="26" spans="1:12" s="3" customFormat="1" ht="16.5" customHeight="1" x14ac:dyDescent="0.25">
      <c r="A26" s="56">
        <f t="shared" si="0"/>
        <v>15</v>
      </c>
      <c r="B26" s="69" t="s">
        <v>111</v>
      </c>
      <c r="C26" s="58" t="s">
        <v>97</v>
      </c>
      <c r="D26" s="72">
        <v>8.07</v>
      </c>
      <c r="E26" s="58"/>
      <c r="F26" s="58"/>
      <c r="G26" s="71">
        <v>0.2</v>
      </c>
      <c r="H26" s="58"/>
      <c r="I26" s="58"/>
      <c r="J26" s="58">
        <f>E26+F26+G26+H26-I26</f>
        <v>0.2</v>
      </c>
      <c r="K26" s="58">
        <f>D26+J26</f>
        <v>8.27</v>
      </c>
      <c r="L26" s="58"/>
    </row>
    <row r="27" spans="1:12" s="3" customFormat="1" ht="16.5" customHeight="1" x14ac:dyDescent="0.25">
      <c r="A27" s="56">
        <f t="shared" si="0"/>
        <v>16</v>
      </c>
      <c r="B27" s="69" t="s">
        <v>112</v>
      </c>
      <c r="C27" s="58" t="s">
        <v>94</v>
      </c>
      <c r="D27" s="72">
        <v>8</v>
      </c>
      <c r="E27" s="58"/>
      <c r="F27" s="58"/>
      <c r="G27" s="71">
        <v>0.2</v>
      </c>
      <c r="H27" s="58"/>
      <c r="I27" s="58"/>
      <c r="J27" s="58">
        <f>E27+F27+G27+H27-I27</f>
        <v>0.2</v>
      </c>
      <c r="K27" s="58">
        <f>D27+J27</f>
        <v>8.1999999999999993</v>
      </c>
      <c r="L27" s="58"/>
    </row>
    <row r="28" spans="1:12" s="3" customFormat="1" ht="16.5" customHeight="1" x14ac:dyDescent="0.25">
      <c r="A28" s="56">
        <f t="shared" si="0"/>
        <v>17</v>
      </c>
      <c r="B28" s="69" t="s">
        <v>109</v>
      </c>
      <c r="C28" s="58" t="s">
        <v>94</v>
      </c>
      <c r="D28" s="72">
        <v>8.14</v>
      </c>
      <c r="E28" s="58"/>
      <c r="F28" s="58"/>
      <c r="G28" s="71"/>
      <c r="H28" s="58"/>
      <c r="I28" s="58"/>
      <c r="J28" s="58">
        <f t="shared" si="1"/>
        <v>0</v>
      </c>
      <c r="K28" s="58">
        <f t="shared" si="2"/>
        <v>8.14</v>
      </c>
      <c r="L28" s="58"/>
    </row>
    <row r="29" spans="1:12" s="3" customFormat="1" ht="16.5" customHeight="1" x14ac:dyDescent="0.25">
      <c r="A29" s="37">
        <f t="shared" si="0"/>
        <v>18</v>
      </c>
      <c r="B29" s="38" t="s">
        <v>110</v>
      </c>
      <c r="C29" s="39" t="s">
        <v>94</v>
      </c>
      <c r="D29" s="40">
        <v>8.07</v>
      </c>
      <c r="E29" s="39"/>
      <c r="F29" s="39"/>
      <c r="G29" s="41"/>
      <c r="H29" s="39"/>
      <c r="I29" s="39"/>
      <c r="J29" s="39">
        <f t="shared" si="1"/>
        <v>0</v>
      </c>
      <c r="K29" s="39">
        <f t="shared" si="2"/>
        <v>8.07</v>
      </c>
      <c r="L29" s="39"/>
    </row>
    <row r="30" spans="1:12" s="3" customFormat="1" ht="16.5" customHeight="1" x14ac:dyDescent="0.25">
      <c r="A30" s="37">
        <f t="shared" si="0"/>
        <v>19</v>
      </c>
      <c r="B30" s="38" t="s">
        <v>113</v>
      </c>
      <c r="C30" s="39" t="s">
        <v>94</v>
      </c>
      <c r="D30" s="40">
        <v>7.93</v>
      </c>
      <c r="E30" s="39"/>
      <c r="F30" s="39"/>
      <c r="G30" s="41"/>
      <c r="H30" s="39"/>
      <c r="I30" s="39"/>
      <c r="J30" s="39">
        <f t="shared" si="1"/>
        <v>0</v>
      </c>
      <c r="K30" s="39">
        <f t="shared" si="2"/>
        <v>7.93</v>
      </c>
      <c r="L30" s="39"/>
    </row>
    <row r="31" spans="1:12" s="3" customFormat="1" ht="16.5" customHeight="1" x14ac:dyDescent="0.25">
      <c r="A31" s="37">
        <f t="shared" si="0"/>
        <v>20</v>
      </c>
      <c r="B31" s="38" t="s">
        <v>114</v>
      </c>
      <c r="C31" s="39" t="s">
        <v>94</v>
      </c>
      <c r="D31" s="44">
        <v>7.36</v>
      </c>
      <c r="E31" s="39"/>
      <c r="F31" s="39"/>
      <c r="G31" s="41"/>
      <c r="H31" s="39"/>
      <c r="I31" s="39"/>
      <c r="J31" s="39">
        <f t="shared" si="1"/>
        <v>0</v>
      </c>
      <c r="K31" s="39">
        <f t="shared" si="2"/>
        <v>7.36</v>
      </c>
      <c r="L31" s="39"/>
    </row>
    <row r="32" spans="1:12" s="3" customFormat="1" ht="16.5" customHeight="1" x14ac:dyDescent="0.25">
      <c r="A32" s="37">
        <f t="shared" si="0"/>
        <v>21</v>
      </c>
      <c r="B32" s="38" t="s">
        <v>115</v>
      </c>
      <c r="C32" s="39" t="s">
        <v>94</v>
      </c>
      <c r="D32" s="40">
        <v>6.86</v>
      </c>
      <c r="E32" s="39"/>
      <c r="F32" s="39"/>
      <c r="G32" s="41"/>
      <c r="H32" s="39"/>
      <c r="I32" s="39"/>
      <c r="J32" s="39">
        <f t="shared" si="1"/>
        <v>0</v>
      </c>
      <c r="K32" s="39">
        <f t="shared" si="2"/>
        <v>6.86</v>
      </c>
      <c r="L32" s="39"/>
    </row>
    <row r="33" spans="1:12" s="3" customFormat="1" ht="16.5" customHeight="1" x14ac:dyDescent="0.25">
      <c r="A33" s="37">
        <f t="shared" si="0"/>
        <v>22</v>
      </c>
      <c r="B33" s="38" t="s">
        <v>116</v>
      </c>
      <c r="C33" s="39" t="s">
        <v>94</v>
      </c>
      <c r="D33" s="40">
        <v>6.69</v>
      </c>
      <c r="E33" s="39"/>
      <c r="F33" s="39"/>
      <c r="G33" s="41"/>
      <c r="H33" s="39"/>
      <c r="I33" s="39"/>
      <c r="J33" s="39">
        <f t="shared" si="1"/>
        <v>0</v>
      </c>
      <c r="K33" s="39">
        <f t="shared" si="2"/>
        <v>6.69</v>
      </c>
      <c r="L33" s="39"/>
    </row>
    <row r="34" spans="1:12" s="3" customFormat="1" ht="16.5" customHeight="1" x14ac:dyDescent="0.25">
      <c r="A34" s="37">
        <f t="shared" si="0"/>
        <v>23</v>
      </c>
      <c r="B34" s="38" t="s">
        <v>127</v>
      </c>
      <c r="C34" s="39" t="s">
        <v>97</v>
      </c>
      <c r="D34" s="44">
        <v>6.67</v>
      </c>
      <c r="E34" s="39"/>
      <c r="F34" s="39"/>
      <c r="G34" s="41"/>
      <c r="H34" s="39"/>
      <c r="I34" s="39"/>
      <c r="J34" s="39">
        <f t="shared" si="1"/>
        <v>0</v>
      </c>
      <c r="K34" s="39">
        <f t="shared" si="2"/>
        <v>6.67</v>
      </c>
      <c r="L34" s="39"/>
    </row>
    <row r="35" spans="1:12" s="3" customFormat="1" ht="16.5" customHeight="1" x14ac:dyDescent="0.25">
      <c r="A35" s="37">
        <f t="shared" si="0"/>
        <v>25</v>
      </c>
      <c r="B35" s="38" t="s">
        <v>119</v>
      </c>
      <c r="C35" s="39" t="s">
        <v>97</v>
      </c>
      <c r="D35" s="40">
        <v>6.13</v>
      </c>
      <c r="E35" s="39"/>
      <c r="F35" s="39"/>
      <c r="G35" s="41">
        <v>0.2</v>
      </c>
      <c r="H35" s="39"/>
      <c r="I35" s="39"/>
      <c r="J35" s="39">
        <f>E35+F35+G35+H35-I35</f>
        <v>0.2</v>
      </c>
      <c r="K35" s="39">
        <f>D35+J35</f>
        <v>6.33</v>
      </c>
      <c r="L35" s="39"/>
    </row>
    <row r="36" spans="1:12" s="3" customFormat="1" ht="16.5" customHeight="1" x14ac:dyDescent="0.25">
      <c r="A36" s="37">
        <f t="shared" si="0"/>
        <v>26</v>
      </c>
      <c r="B36" s="38" t="s">
        <v>117</v>
      </c>
      <c r="C36" s="39" t="s">
        <v>97</v>
      </c>
      <c r="D36" s="40">
        <v>6.27</v>
      </c>
      <c r="E36" s="39"/>
      <c r="F36" s="39"/>
      <c r="G36" s="41"/>
      <c r="H36" s="39"/>
      <c r="I36" s="39"/>
      <c r="J36" s="39">
        <f t="shared" si="1"/>
        <v>0</v>
      </c>
      <c r="K36" s="39">
        <f t="shared" si="2"/>
        <v>6.27</v>
      </c>
      <c r="L36" s="39"/>
    </row>
    <row r="37" spans="1:12" s="3" customFormat="1" ht="16.5" customHeight="1" x14ac:dyDescent="0.25">
      <c r="A37" s="37">
        <f t="shared" si="0"/>
        <v>27</v>
      </c>
      <c r="B37" s="38" t="s">
        <v>118</v>
      </c>
      <c r="C37" s="39" t="s">
        <v>97</v>
      </c>
      <c r="D37" s="40">
        <v>6.13</v>
      </c>
      <c r="E37" s="39"/>
      <c r="F37" s="39"/>
      <c r="G37" s="41"/>
      <c r="H37" s="39"/>
      <c r="I37" s="39"/>
      <c r="J37" s="39">
        <f t="shared" si="1"/>
        <v>0</v>
      </c>
      <c r="K37" s="39">
        <f t="shared" si="2"/>
        <v>6.13</v>
      </c>
      <c r="L37" s="39"/>
    </row>
    <row r="38" spans="1:12" s="3" customFormat="1" ht="16.5" customHeight="1" x14ac:dyDescent="0.25">
      <c r="A38" s="37">
        <f t="shared" si="0"/>
        <v>28</v>
      </c>
      <c r="B38" s="38" t="s">
        <v>120</v>
      </c>
      <c r="C38" s="39" t="s">
        <v>94</v>
      </c>
      <c r="D38" s="44">
        <v>6.07</v>
      </c>
      <c r="E38" s="39"/>
      <c r="F38" s="39"/>
      <c r="G38" s="41"/>
      <c r="H38" s="39"/>
      <c r="I38" s="39"/>
      <c r="J38" s="39">
        <f t="shared" si="1"/>
        <v>0</v>
      </c>
      <c r="K38" s="39">
        <f t="shared" si="2"/>
        <v>6.07</v>
      </c>
      <c r="L38" s="39" t="s">
        <v>209</v>
      </c>
    </row>
    <row r="39" spans="1:12" s="3" customFormat="1" ht="16.5" customHeight="1" x14ac:dyDescent="0.25">
      <c r="A39" s="37">
        <f t="shared" si="0"/>
        <v>29</v>
      </c>
      <c r="B39" s="38" t="s">
        <v>121</v>
      </c>
      <c r="C39" s="39" t="s">
        <v>94</v>
      </c>
      <c r="D39" s="44">
        <v>6</v>
      </c>
      <c r="E39" s="39"/>
      <c r="F39" s="39"/>
      <c r="G39" s="41"/>
      <c r="H39" s="39"/>
      <c r="I39" s="39"/>
      <c r="J39" s="39">
        <f t="shared" si="1"/>
        <v>0</v>
      </c>
      <c r="K39" s="39">
        <f t="shared" si="2"/>
        <v>6</v>
      </c>
      <c r="L39" s="39"/>
    </row>
    <row r="40" spans="1:12" s="3" customFormat="1" ht="16.5" customHeight="1" x14ac:dyDescent="0.25">
      <c r="A40" s="37">
        <f t="shared" si="0"/>
        <v>30</v>
      </c>
      <c r="B40" s="38" t="s">
        <v>122</v>
      </c>
      <c r="C40" s="39" t="s">
        <v>94</v>
      </c>
      <c r="D40" s="44">
        <v>5.64</v>
      </c>
      <c r="E40" s="39"/>
      <c r="F40" s="39"/>
      <c r="G40" s="41"/>
      <c r="H40" s="39"/>
      <c r="I40" s="39"/>
      <c r="J40" s="39">
        <f t="shared" si="1"/>
        <v>0</v>
      </c>
      <c r="K40" s="39">
        <f t="shared" si="2"/>
        <v>5.64</v>
      </c>
      <c r="L40" s="39"/>
    </row>
    <row r="41" spans="1:12" s="3" customFormat="1" ht="16.5" customHeight="1" x14ac:dyDescent="0.25">
      <c r="A41" s="37">
        <f t="shared" si="0"/>
        <v>33</v>
      </c>
      <c r="B41" s="38" t="s">
        <v>123</v>
      </c>
      <c r="C41" s="39" t="s">
        <v>97</v>
      </c>
      <c r="D41" s="40">
        <v>5.53</v>
      </c>
      <c r="E41" s="39"/>
      <c r="F41" s="39"/>
      <c r="G41" s="41"/>
      <c r="H41" s="39"/>
      <c r="I41" s="39"/>
      <c r="J41" s="39">
        <f t="shared" si="1"/>
        <v>0</v>
      </c>
      <c r="K41" s="39">
        <f t="shared" si="2"/>
        <v>5.53</v>
      </c>
      <c r="L41" s="39"/>
    </row>
    <row r="42" spans="1:12" s="3" customFormat="1" ht="16.5" customHeight="1" x14ac:dyDescent="0.25">
      <c r="A42" s="37">
        <f t="shared" si="0"/>
        <v>34</v>
      </c>
      <c r="B42" s="38" t="s">
        <v>124</v>
      </c>
      <c r="C42" s="39" t="s">
        <v>94</v>
      </c>
      <c r="D42" s="44">
        <v>5.5</v>
      </c>
      <c r="E42" s="39"/>
      <c r="F42" s="39"/>
      <c r="G42" s="41"/>
      <c r="H42" s="39"/>
      <c r="I42" s="39"/>
      <c r="J42" s="39">
        <f t="shared" si="1"/>
        <v>0</v>
      </c>
      <c r="K42" s="39">
        <f t="shared" si="2"/>
        <v>5.5</v>
      </c>
      <c r="L42" s="39" t="s">
        <v>209</v>
      </c>
    </row>
    <row r="43" spans="1:12" s="3" customFormat="1" ht="16.5" customHeight="1" x14ac:dyDescent="0.25">
      <c r="A43" s="37">
        <f t="shared" si="0"/>
        <v>36</v>
      </c>
      <c r="B43" s="38" t="s">
        <v>214</v>
      </c>
      <c r="C43" s="39" t="s">
        <v>94</v>
      </c>
      <c r="D43" s="44">
        <v>5.21</v>
      </c>
      <c r="E43" s="39"/>
      <c r="F43" s="39"/>
      <c r="G43" s="41"/>
      <c r="H43" s="39"/>
      <c r="I43" s="39"/>
      <c r="J43" s="39">
        <f t="shared" si="1"/>
        <v>0</v>
      </c>
      <c r="K43" s="39">
        <f t="shared" si="2"/>
        <v>5.21</v>
      </c>
      <c r="L43" s="39" t="s">
        <v>209</v>
      </c>
    </row>
    <row r="44" spans="1:12" s="3" customFormat="1" ht="16.5" customHeight="1" x14ac:dyDescent="0.25">
      <c r="A44" s="37">
        <f t="shared" si="0"/>
        <v>37</v>
      </c>
      <c r="B44" s="38" t="s">
        <v>125</v>
      </c>
      <c r="C44" s="39" t="s">
        <v>94</v>
      </c>
      <c r="D44" s="40">
        <v>5.14</v>
      </c>
      <c r="E44" s="39"/>
      <c r="F44" s="39"/>
      <c r="G44" s="41"/>
      <c r="H44" s="39"/>
      <c r="I44" s="39"/>
      <c r="J44" s="39">
        <f t="shared" si="1"/>
        <v>0</v>
      </c>
      <c r="K44" s="39">
        <f t="shared" si="2"/>
        <v>5.14</v>
      </c>
      <c r="L44" s="39"/>
    </row>
    <row r="45" spans="1:12" s="3" customFormat="1" ht="16.5" customHeight="1" x14ac:dyDescent="0.25">
      <c r="A45" s="37">
        <f t="shared" si="0"/>
        <v>39</v>
      </c>
      <c r="B45" s="38" t="s">
        <v>126</v>
      </c>
      <c r="C45" s="39" t="s">
        <v>94</v>
      </c>
      <c r="D45" s="40">
        <v>5</v>
      </c>
      <c r="E45" s="39"/>
      <c r="F45" s="39"/>
      <c r="G45" s="41"/>
      <c r="H45" s="39"/>
      <c r="I45" s="39"/>
      <c r="J45" s="39">
        <f t="shared" si="1"/>
        <v>0</v>
      </c>
      <c r="K45" s="39">
        <f t="shared" si="2"/>
        <v>5</v>
      </c>
      <c r="L45" s="39"/>
    </row>
    <row r="46" spans="1:12" s="3" customFormat="1" ht="16.5" customHeight="1" x14ac:dyDescent="0.25">
      <c r="A46" s="51">
        <f t="shared" si="0"/>
        <v>24</v>
      </c>
      <c r="B46" s="54" t="s">
        <v>135</v>
      </c>
      <c r="C46" s="52" t="s">
        <v>97</v>
      </c>
      <c r="D46" s="68">
        <v>6.43</v>
      </c>
      <c r="E46" s="52"/>
      <c r="F46" s="52"/>
      <c r="G46" s="67"/>
      <c r="H46" s="52"/>
      <c r="I46" s="52"/>
      <c r="J46" s="52">
        <f>E46+F46+G46+H46-I46</f>
        <v>0</v>
      </c>
      <c r="K46" s="52">
        <f>D46+J46</f>
        <v>6.43</v>
      </c>
      <c r="L46" s="52" t="s">
        <v>152</v>
      </c>
    </row>
    <row r="47" spans="1:12" s="3" customFormat="1" ht="16.5" customHeight="1" x14ac:dyDescent="0.25">
      <c r="A47" s="51">
        <f t="shared" si="0"/>
        <v>31</v>
      </c>
      <c r="B47" s="54" t="s">
        <v>130</v>
      </c>
      <c r="C47" s="52" t="s">
        <v>97</v>
      </c>
      <c r="D47" s="53">
        <v>5.58</v>
      </c>
      <c r="E47" s="52"/>
      <c r="F47" s="52"/>
      <c r="G47" s="67"/>
      <c r="H47" s="52"/>
      <c r="I47" s="52"/>
      <c r="J47" s="52">
        <f>E47+F47+G47+H47-I47</f>
        <v>0</v>
      </c>
      <c r="K47" s="52">
        <f>D47+J47</f>
        <v>5.58</v>
      </c>
      <c r="L47" s="52" t="s">
        <v>152</v>
      </c>
    </row>
    <row r="48" spans="1:12" s="3" customFormat="1" ht="16.5" customHeight="1" x14ac:dyDescent="0.25">
      <c r="A48" s="51">
        <f t="shared" si="0"/>
        <v>32</v>
      </c>
      <c r="B48" s="54" t="s">
        <v>128</v>
      </c>
      <c r="C48" s="52" t="s">
        <v>97</v>
      </c>
      <c r="D48" s="53">
        <v>5.57</v>
      </c>
      <c r="E48" s="52"/>
      <c r="F48" s="52"/>
      <c r="G48" s="67"/>
      <c r="H48" s="52"/>
      <c r="I48" s="52"/>
      <c r="J48" s="52">
        <f t="shared" si="1"/>
        <v>0</v>
      </c>
      <c r="K48" s="52">
        <f t="shared" si="2"/>
        <v>5.57</v>
      </c>
      <c r="L48" s="52" t="s">
        <v>152</v>
      </c>
    </row>
    <row r="49" spans="1:12" s="3" customFormat="1" ht="16.5" customHeight="1" x14ac:dyDescent="0.25">
      <c r="A49" s="51">
        <f t="shared" si="0"/>
        <v>35</v>
      </c>
      <c r="B49" s="54" t="s">
        <v>129</v>
      </c>
      <c r="C49" s="52" t="s">
        <v>97</v>
      </c>
      <c r="D49" s="68">
        <v>5.42</v>
      </c>
      <c r="E49" s="52"/>
      <c r="F49" s="52"/>
      <c r="G49" s="67"/>
      <c r="H49" s="52"/>
      <c r="I49" s="52"/>
      <c r="J49" s="52">
        <f t="shared" si="1"/>
        <v>0</v>
      </c>
      <c r="K49" s="52">
        <f t="shared" si="2"/>
        <v>5.42</v>
      </c>
      <c r="L49" s="52" t="s">
        <v>152</v>
      </c>
    </row>
    <row r="50" spans="1:12" s="3" customFormat="1" ht="16.5" customHeight="1" x14ac:dyDescent="0.25">
      <c r="A50" s="51">
        <f t="shared" si="0"/>
        <v>38</v>
      </c>
      <c r="B50" s="54" t="s">
        <v>133</v>
      </c>
      <c r="C50" s="52" t="s">
        <v>97</v>
      </c>
      <c r="D50" s="68">
        <v>5.13</v>
      </c>
      <c r="E50" s="52"/>
      <c r="F50" s="52"/>
      <c r="G50" s="67"/>
      <c r="H50" s="52"/>
      <c r="I50" s="52"/>
      <c r="J50" s="52">
        <f>E50+F50+G50+H50-I50</f>
        <v>0</v>
      </c>
      <c r="K50" s="52">
        <f>D50+J50</f>
        <v>5.13</v>
      </c>
      <c r="L50" s="52" t="s">
        <v>152</v>
      </c>
    </row>
    <row r="51" spans="1:12" s="3" customFormat="1" ht="16.5" customHeight="1" x14ac:dyDescent="0.25">
      <c r="A51" s="51">
        <f t="shared" si="0"/>
        <v>40</v>
      </c>
      <c r="B51" s="54" t="s">
        <v>136</v>
      </c>
      <c r="C51" s="52" t="s">
        <v>94</v>
      </c>
      <c r="D51" s="68">
        <v>4.88</v>
      </c>
      <c r="E51" s="52"/>
      <c r="F51" s="52"/>
      <c r="G51" s="67"/>
      <c r="H51" s="52"/>
      <c r="I51" s="52"/>
      <c r="J51" s="52">
        <f>E51+F51+G51+H51-I51</f>
        <v>0</v>
      </c>
      <c r="K51" s="52">
        <f>D51+J51</f>
        <v>4.88</v>
      </c>
      <c r="L51" s="52" t="s">
        <v>152</v>
      </c>
    </row>
    <row r="52" spans="1:12" s="3" customFormat="1" ht="16.5" customHeight="1" x14ac:dyDescent="0.25">
      <c r="A52" s="51">
        <f t="shared" si="0"/>
        <v>41</v>
      </c>
      <c r="B52" s="54" t="s">
        <v>132</v>
      </c>
      <c r="C52" s="52" t="s">
        <v>97</v>
      </c>
      <c r="D52" s="53">
        <v>4.8499999999999996</v>
      </c>
      <c r="E52" s="52"/>
      <c r="F52" s="52"/>
      <c r="G52" s="67"/>
      <c r="H52" s="52"/>
      <c r="I52" s="52"/>
      <c r="J52" s="52">
        <f>E52+F52+G52+H52-I52</f>
        <v>0</v>
      </c>
      <c r="K52" s="52">
        <f>D52+J52</f>
        <v>4.8499999999999996</v>
      </c>
      <c r="L52" s="52" t="s">
        <v>152</v>
      </c>
    </row>
    <row r="53" spans="1:12" s="3" customFormat="1" ht="16.5" customHeight="1" x14ac:dyDescent="0.25">
      <c r="A53" s="51">
        <f t="shared" si="0"/>
        <v>42</v>
      </c>
      <c r="B53" s="54" t="s">
        <v>131</v>
      </c>
      <c r="C53" s="52" t="s">
        <v>97</v>
      </c>
      <c r="D53" s="53">
        <v>4.57</v>
      </c>
      <c r="E53" s="52"/>
      <c r="F53" s="52"/>
      <c r="G53" s="67"/>
      <c r="H53" s="52"/>
      <c r="I53" s="52"/>
      <c r="J53" s="52">
        <f t="shared" si="1"/>
        <v>0</v>
      </c>
      <c r="K53" s="52">
        <f t="shared" si="2"/>
        <v>4.57</v>
      </c>
      <c r="L53" s="52" t="s">
        <v>152</v>
      </c>
    </row>
    <row r="54" spans="1:12" s="3" customFormat="1" ht="16.5" customHeight="1" x14ac:dyDescent="0.25">
      <c r="A54" s="51">
        <f t="shared" si="0"/>
        <v>43</v>
      </c>
      <c r="B54" s="54" t="s">
        <v>134</v>
      </c>
      <c r="C54" s="52" t="s">
        <v>97</v>
      </c>
      <c r="D54" s="68">
        <v>4.4000000000000004</v>
      </c>
      <c r="E54" s="52"/>
      <c r="F54" s="52"/>
      <c r="G54" s="67"/>
      <c r="H54" s="52"/>
      <c r="I54" s="52"/>
      <c r="J54" s="52">
        <f t="shared" si="1"/>
        <v>0</v>
      </c>
      <c r="K54" s="52">
        <f t="shared" si="2"/>
        <v>4.4000000000000004</v>
      </c>
      <c r="L54" s="52" t="s">
        <v>152</v>
      </c>
    </row>
    <row r="55" spans="1:12" ht="16.5" customHeight="1" x14ac:dyDescent="0.25">
      <c r="A55" s="109" t="s">
        <v>19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</row>
    <row r="56" spans="1:12" ht="16.5" customHeight="1" x14ac:dyDescent="0.25">
      <c r="A56" s="108" t="s">
        <v>73</v>
      </c>
      <c r="B56" s="108"/>
      <c r="C56" s="108"/>
      <c r="D56" s="108"/>
      <c r="K56" s="24" t="s">
        <v>74</v>
      </c>
    </row>
    <row r="66" spans="7:9" ht="16.5" customHeight="1" x14ac:dyDescent="0.25">
      <c r="G66" s="28"/>
      <c r="H66" s="28"/>
      <c r="I66" s="28"/>
    </row>
  </sheetData>
  <mergeCells count="15">
    <mergeCell ref="A7:L7"/>
    <mergeCell ref="L9:L10"/>
    <mergeCell ref="A55:L55"/>
    <mergeCell ref="A56:D56"/>
    <mergeCell ref="A9:A10"/>
    <mergeCell ref="B9:B10"/>
    <mergeCell ref="C9:C10"/>
    <mergeCell ref="D9:D10"/>
    <mergeCell ref="E9:J9"/>
    <mergeCell ref="K9:K10"/>
    <mergeCell ref="A2:L2"/>
    <mergeCell ref="A3:L3"/>
    <mergeCell ref="A4:L4"/>
    <mergeCell ref="A5:L5"/>
    <mergeCell ref="A6:L6"/>
  </mergeCells>
  <pageMargins left="0.38" right="0.2" top="0.24" bottom="0.36" header="0.2" footer="0.36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showZeros="0" topLeftCell="A13" zoomScale="130" zoomScaleNormal="130" workbookViewId="0">
      <selection activeCell="L38" sqref="L38"/>
    </sheetView>
  </sheetViews>
  <sheetFormatPr defaultColWidth="9.28515625" defaultRowHeight="16.5" customHeight="1" x14ac:dyDescent="0.25"/>
  <cols>
    <col min="1" max="1" width="8.140625" style="1" customWidth="1"/>
    <col min="2" max="2" width="41" style="1" customWidth="1"/>
    <col min="3" max="3" width="14.1406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 x14ac:dyDescent="0.25">
      <c r="A1" s="102" t="s">
        <v>250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N1" s="4"/>
      <c r="O1" s="4"/>
      <c r="P1" s="4"/>
    </row>
    <row r="2" spans="1:16" ht="12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6" ht="16.5" customHeight="1" x14ac:dyDescent="0.25">
      <c r="A3" s="121" t="s">
        <v>251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O3" s="75"/>
      <c r="P3" s="75"/>
    </row>
    <row r="4" spans="1:16" ht="16.5" customHeight="1" x14ac:dyDescent="0.25">
      <c r="A4" s="121" t="s">
        <v>252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P4" s="75"/>
    </row>
    <row r="5" spans="1:16" ht="16.5" customHeight="1" x14ac:dyDescent="0.25">
      <c r="A5" s="121" t="s">
        <v>253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6" s="24" customFormat="1" ht="15.75" customHeight="1" x14ac:dyDescent="0.25">
      <c r="A6" s="108" t="s">
        <v>254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6" ht="6" customHeight="1" x14ac:dyDescent="0.25"/>
    <row r="8" spans="1:16" ht="47.25" customHeight="1" x14ac:dyDescent="0.25">
      <c r="A8" s="118" t="s">
        <v>1</v>
      </c>
      <c r="B8" s="118" t="s">
        <v>2</v>
      </c>
      <c r="C8" s="118" t="s">
        <v>3</v>
      </c>
      <c r="D8" s="118" t="s">
        <v>4</v>
      </c>
      <c r="E8" s="120" t="s">
        <v>75</v>
      </c>
      <c r="F8" s="120"/>
      <c r="G8" s="120"/>
      <c r="H8" s="120"/>
      <c r="I8" s="120"/>
      <c r="J8" s="120"/>
      <c r="K8" s="118" t="s">
        <v>82</v>
      </c>
      <c r="L8" s="118" t="s">
        <v>7</v>
      </c>
    </row>
    <row r="9" spans="1:16" ht="63.75" customHeight="1" x14ac:dyDescent="0.25">
      <c r="A9" s="118"/>
      <c r="B9" s="118"/>
      <c r="C9" s="118"/>
      <c r="D9" s="118"/>
      <c r="E9" s="76" t="s">
        <v>79</v>
      </c>
      <c r="F9" s="76" t="s">
        <v>78</v>
      </c>
      <c r="G9" s="76" t="s">
        <v>5</v>
      </c>
      <c r="H9" s="76" t="s">
        <v>6</v>
      </c>
      <c r="I9" s="76" t="s">
        <v>80</v>
      </c>
      <c r="J9" s="76" t="s">
        <v>81</v>
      </c>
      <c r="K9" s="118"/>
      <c r="L9" s="118"/>
    </row>
    <row r="10" spans="1:16" s="78" customFormat="1" ht="16.5" customHeight="1" thickBot="1" x14ac:dyDescent="0.3">
      <c r="A10" s="77" t="s">
        <v>8</v>
      </c>
      <c r="B10" s="77" t="s">
        <v>9</v>
      </c>
      <c r="C10" s="77" t="s">
        <v>10</v>
      </c>
      <c r="D10" s="77" t="s">
        <v>11</v>
      </c>
      <c r="E10" s="77" t="s">
        <v>12</v>
      </c>
      <c r="F10" s="77" t="s">
        <v>13</v>
      </c>
      <c r="G10" s="77" t="s">
        <v>14</v>
      </c>
      <c r="H10" s="77" t="s">
        <v>15</v>
      </c>
      <c r="I10" s="77" t="s">
        <v>16</v>
      </c>
      <c r="J10" s="77" t="s">
        <v>17</v>
      </c>
      <c r="K10" s="77" t="s">
        <v>76</v>
      </c>
      <c r="L10" s="77" t="s">
        <v>77</v>
      </c>
    </row>
    <row r="11" spans="1:16" s="78" customFormat="1" ht="16.5" customHeight="1" thickBot="1" x14ac:dyDescent="0.3">
      <c r="A11" s="188">
        <f>RANK(K11,$K$11:$K$41)</f>
        <v>1</v>
      </c>
      <c r="B11" s="189" t="s">
        <v>255</v>
      </c>
      <c r="C11" s="190" t="s">
        <v>256</v>
      </c>
      <c r="D11" s="191">
        <v>5</v>
      </c>
      <c r="E11" s="190"/>
      <c r="F11" s="190"/>
      <c r="G11" s="190" t="s">
        <v>201</v>
      </c>
      <c r="H11" s="192"/>
      <c r="I11" s="190"/>
      <c r="J11" s="193">
        <f t="shared" ref="J11:J21" si="0">E11+F11+G11+H11+-I11</f>
        <v>0.2</v>
      </c>
      <c r="K11" s="193">
        <f t="shared" ref="K11:K41" si="1">D11+J11</f>
        <v>5.2</v>
      </c>
      <c r="L11" s="190" t="s">
        <v>208</v>
      </c>
    </row>
    <row r="12" spans="1:16" s="78" customFormat="1" ht="16.5" customHeight="1" thickBot="1" x14ac:dyDescent="0.3">
      <c r="A12" s="188">
        <f t="shared" ref="A12:A41" si="2">RANK(K12,$K$11:$K$41)</f>
        <v>2</v>
      </c>
      <c r="B12" s="194" t="s">
        <v>257</v>
      </c>
      <c r="C12" s="190" t="s">
        <v>258</v>
      </c>
      <c r="D12" s="191">
        <v>5</v>
      </c>
      <c r="E12" s="190"/>
      <c r="F12" s="190"/>
      <c r="G12" s="193" t="s">
        <v>259</v>
      </c>
      <c r="H12" s="190"/>
      <c r="I12" s="190"/>
      <c r="J12" s="193">
        <f t="shared" si="0"/>
        <v>0.1</v>
      </c>
      <c r="K12" s="193">
        <f t="shared" si="1"/>
        <v>5.0999999999999996</v>
      </c>
      <c r="L12" s="190"/>
    </row>
    <row r="13" spans="1:16" s="78" customFormat="1" ht="16.5" customHeight="1" thickBot="1" x14ac:dyDescent="0.3">
      <c r="A13" s="188">
        <f t="shared" si="2"/>
        <v>2</v>
      </c>
      <c r="B13" s="195" t="s">
        <v>260</v>
      </c>
      <c r="C13" s="190" t="s">
        <v>256</v>
      </c>
      <c r="D13" s="191">
        <v>5</v>
      </c>
      <c r="E13" s="190"/>
      <c r="F13" s="190"/>
      <c r="G13" s="190" t="s">
        <v>259</v>
      </c>
      <c r="H13" s="190"/>
      <c r="I13" s="190"/>
      <c r="J13" s="193">
        <f t="shared" si="0"/>
        <v>0.1</v>
      </c>
      <c r="K13" s="193">
        <f t="shared" si="1"/>
        <v>5.0999999999999996</v>
      </c>
      <c r="L13" s="190" t="s">
        <v>209</v>
      </c>
    </row>
    <row r="14" spans="1:16" s="78" customFormat="1" ht="16.5" customHeight="1" thickBot="1" x14ac:dyDescent="0.3">
      <c r="A14" s="188">
        <f t="shared" si="2"/>
        <v>2</v>
      </c>
      <c r="B14" s="189" t="s">
        <v>261</v>
      </c>
      <c r="C14" s="190" t="s">
        <v>256</v>
      </c>
      <c r="D14" s="191">
        <v>5</v>
      </c>
      <c r="E14" s="190"/>
      <c r="F14" s="190"/>
      <c r="G14" s="190" t="s">
        <v>259</v>
      </c>
      <c r="H14" s="190"/>
      <c r="I14" s="190"/>
      <c r="J14" s="193">
        <f t="shared" si="0"/>
        <v>0.1</v>
      </c>
      <c r="K14" s="193">
        <f t="shared" si="1"/>
        <v>5.0999999999999996</v>
      </c>
      <c r="L14" s="190"/>
    </row>
    <row r="15" spans="1:16" s="78" customFormat="1" ht="16.5" customHeight="1" thickBot="1" x14ac:dyDescent="0.3">
      <c r="A15" s="188">
        <f t="shared" si="2"/>
        <v>2</v>
      </c>
      <c r="B15" s="195" t="s">
        <v>262</v>
      </c>
      <c r="C15" s="190" t="s">
        <v>256</v>
      </c>
      <c r="D15" s="191">
        <v>5</v>
      </c>
      <c r="E15" s="190"/>
      <c r="F15" s="190"/>
      <c r="G15" s="190" t="s">
        <v>259</v>
      </c>
      <c r="H15" s="190"/>
      <c r="I15" s="190"/>
      <c r="J15" s="193">
        <f t="shared" si="0"/>
        <v>0.1</v>
      </c>
      <c r="K15" s="193">
        <f t="shared" si="1"/>
        <v>5.0999999999999996</v>
      </c>
      <c r="L15" s="190"/>
    </row>
    <row r="16" spans="1:16" s="78" customFormat="1" ht="16.5" customHeight="1" thickBot="1" x14ac:dyDescent="0.3">
      <c r="A16" s="188">
        <f t="shared" si="2"/>
        <v>6</v>
      </c>
      <c r="B16" s="194" t="s">
        <v>263</v>
      </c>
      <c r="C16" s="196" t="s">
        <v>264</v>
      </c>
      <c r="D16" s="197">
        <v>4.92</v>
      </c>
      <c r="E16" s="190"/>
      <c r="F16" s="190"/>
      <c r="G16" s="190" t="s">
        <v>259</v>
      </c>
      <c r="H16" s="190"/>
      <c r="I16" s="190"/>
      <c r="J16" s="193">
        <f t="shared" si="0"/>
        <v>0.1</v>
      </c>
      <c r="K16" s="193">
        <f t="shared" si="1"/>
        <v>5.0199999999999996</v>
      </c>
      <c r="L16" s="190" t="s">
        <v>439</v>
      </c>
    </row>
    <row r="17" spans="1:13" s="79" customFormat="1" ht="16.5" customHeight="1" thickBot="1" x14ac:dyDescent="0.3">
      <c r="A17" s="188">
        <f t="shared" si="2"/>
        <v>7</v>
      </c>
      <c r="B17" s="198" t="s">
        <v>265</v>
      </c>
      <c r="C17" s="196" t="s">
        <v>266</v>
      </c>
      <c r="D17" s="191">
        <v>5</v>
      </c>
      <c r="E17" s="190"/>
      <c r="F17" s="190"/>
      <c r="G17" s="190"/>
      <c r="H17" s="190"/>
      <c r="I17" s="190"/>
      <c r="J17" s="193">
        <f t="shared" si="0"/>
        <v>0</v>
      </c>
      <c r="K17" s="193">
        <f t="shared" si="1"/>
        <v>5</v>
      </c>
      <c r="L17" s="190"/>
    </row>
    <row r="18" spans="1:13" s="78" customFormat="1" ht="16.5" customHeight="1" thickBot="1" x14ac:dyDescent="0.3">
      <c r="A18" s="188">
        <f t="shared" si="2"/>
        <v>7</v>
      </c>
      <c r="B18" s="194" t="s">
        <v>267</v>
      </c>
      <c r="C18" s="196" t="s">
        <v>258</v>
      </c>
      <c r="D18" s="191">
        <v>5</v>
      </c>
      <c r="E18" s="190"/>
      <c r="F18" s="190"/>
      <c r="G18" s="190"/>
      <c r="H18" s="190"/>
      <c r="I18" s="190"/>
      <c r="J18" s="193">
        <f t="shared" si="0"/>
        <v>0</v>
      </c>
      <c r="K18" s="193">
        <f t="shared" si="1"/>
        <v>5</v>
      </c>
      <c r="L18" s="190"/>
    </row>
    <row r="19" spans="1:13" s="78" customFormat="1" ht="16.5" customHeight="1" thickBot="1" x14ac:dyDescent="0.3">
      <c r="A19" s="188">
        <f t="shared" si="2"/>
        <v>7</v>
      </c>
      <c r="B19" s="199" t="s">
        <v>268</v>
      </c>
      <c r="C19" s="196" t="s">
        <v>269</v>
      </c>
      <c r="D19" s="191">
        <v>5</v>
      </c>
      <c r="E19" s="190"/>
      <c r="F19" s="190"/>
      <c r="G19" s="190"/>
      <c r="H19" s="190"/>
      <c r="I19" s="190"/>
      <c r="J19" s="193">
        <f t="shared" si="0"/>
        <v>0</v>
      </c>
      <c r="K19" s="193">
        <f t="shared" si="1"/>
        <v>5</v>
      </c>
      <c r="L19" s="190" t="s">
        <v>439</v>
      </c>
    </row>
    <row r="20" spans="1:13" s="78" customFormat="1" ht="16.5" customHeight="1" thickBot="1" x14ac:dyDescent="0.3">
      <c r="A20" s="188">
        <f t="shared" si="2"/>
        <v>7</v>
      </c>
      <c r="B20" s="195" t="s">
        <v>270</v>
      </c>
      <c r="C20" s="196" t="s">
        <v>256</v>
      </c>
      <c r="D20" s="191">
        <v>5</v>
      </c>
      <c r="E20" s="190"/>
      <c r="F20" s="190"/>
      <c r="G20" s="190"/>
      <c r="H20" s="190"/>
      <c r="I20" s="190"/>
      <c r="J20" s="193">
        <f t="shared" si="0"/>
        <v>0</v>
      </c>
      <c r="K20" s="193">
        <f t="shared" si="1"/>
        <v>5</v>
      </c>
      <c r="L20" s="190" t="s">
        <v>209</v>
      </c>
      <c r="M20" s="80"/>
    </row>
    <row r="21" spans="1:13" s="78" customFormat="1" ht="16.5" customHeight="1" thickBot="1" x14ac:dyDescent="0.3">
      <c r="A21" s="188">
        <f t="shared" si="2"/>
        <v>7</v>
      </c>
      <c r="B21" s="195" t="s">
        <v>271</v>
      </c>
      <c r="C21" s="196" t="s">
        <v>256</v>
      </c>
      <c r="D21" s="191">
        <v>5</v>
      </c>
      <c r="E21" s="190"/>
      <c r="F21" s="190"/>
      <c r="G21" s="190"/>
      <c r="H21" s="190"/>
      <c r="I21" s="190"/>
      <c r="J21" s="193">
        <f t="shared" si="0"/>
        <v>0</v>
      </c>
      <c r="K21" s="193">
        <f t="shared" si="1"/>
        <v>5</v>
      </c>
      <c r="L21" s="190"/>
    </row>
    <row r="22" spans="1:13" s="78" customFormat="1" ht="16.5" customHeight="1" thickBot="1" x14ac:dyDescent="0.3">
      <c r="A22" s="188">
        <f t="shared" si="2"/>
        <v>12</v>
      </c>
      <c r="B22" s="200" t="s">
        <v>272</v>
      </c>
      <c r="C22" s="196" t="s">
        <v>264</v>
      </c>
      <c r="D22" s="191">
        <v>4.92</v>
      </c>
      <c r="E22" s="190"/>
      <c r="F22" s="190"/>
      <c r="G22" s="190"/>
      <c r="H22" s="201"/>
      <c r="I22" s="190"/>
      <c r="J22" s="193">
        <f>E22+F22+G22+H32+-I22</f>
        <v>0</v>
      </c>
      <c r="K22" s="193">
        <f t="shared" si="1"/>
        <v>4.92</v>
      </c>
      <c r="L22" s="190"/>
    </row>
    <row r="23" spans="1:13" s="78" customFormat="1" ht="16.5" customHeight="1" thickBot="1" x14ac:dyDescent="0.3">
      <c r="A23" s="81">
        <f t="shared" si="2"/>
        <v>13</v>
      </c>
      <c r="B23" s="82" t="s">
        <v>273</v>
      </c>
      <c r="C23" s="83" t="s">
        <v>264</v>
      </c>
      <c r="D23" s="84">
        <v>4.91</v>
      </c>
      <c r="E23" s="85"/>
      <c r="F23" s="85"/>
      <c r="G23" s="85"/>
      <c r="H23" s="85"/>
      <c r="I23" s="85"/>
      <c r="J23" s="86">
        <f>E23+F23+G23+H23+-I23</f>
        <v>0</v>
      </c>
      <c r="K23" s="86">
        <f t="shared" si="1"/>
        <v>4.91</v>
      </c>
      <c r="L23" s="85"/>
    </row>
    <row r="24" spans="1:13" s="78" customFormat="1" ht="16.5" customHeight="1" thickBot="1" x14ac:dyDescent="0.3">
      <c r="A24" s="81">
        <v>14</v>
      </c>
      <c r="B24" s="82" t="s">
        <v>274</v>
      </c>
      <c r="C24" s="83" t="s">
        <v>256</v>
      </c>
      <c r="D24" s="84">
        <v>4.72</v>
      </c>
      <c r="E24" s="85"/>
      <c r="F24" s="85"/>
      <c r="G24" s="85"/>
      <c r="H24" s="85"/>
      <c r="I24" s="85"/>
      <c r="J24" s="86">
        <v>0.1</v>
      </c>
      <c r="K24" s="87">
        <f t="shared" si="1"/>
        <v>4.8199999999999994</v>
      </c>
      <c r="L24" s="85"/>
    </row>
    <row r="25" spans="1:13" s="78" customFormat="1" ht="16.5" customHeight="1" thickBot="1" x14ac:dyDescent="0.3">
      <c r="A25" s="81">
        <f t="shared" si="2"/>
        <v>15</v>
      </c>
      <c r="B25" s="88" t="s">
        <v>275</v>
      </c>
      <c r="C25" s="83" t="s">
        <v>266</v>
      </c>
      <c r="D25" s="84">
        <v>4.74</v>
      </c>
      <c r="E25" s="85"/>
      <c r="F25" s="85"/>
      <c r="G25" s="85"/>
      <c r="H25" s="85"/>
      <c r="I25" s="85"/>
      <c r="J25" s="87"/>
      <c r="K25" s="87">
        <f t="shared" si="1"/>
        <v>4.74</v>
      </c>
      <c r="L25" s="85"/>
    </row>
    <row r="26" spans="1:13" s="78" customFormat="1" ht="16.5" customHeight="1" thickBot="1" x14ac:dyDescent="0.3">
      <c r="A26" s="81">
        <f t="shared" si="2"/>
        <v>16</v>
      </c>
      <c r="B26" s="88" t="s">
        <v>276</v>
      </c>
      <c r="C26" s="83" t="s">
        <v>266</v>
      </c>
      <c r="D26" s="84">
        <v>4.66</v>
      </c>
      <c r="E26" s="85"/>
      <c r="F26" s="85"/>
      <c r="G26" s="85"/>
      <c r="H26" s="85"/>
      <c r="I26" s="85"/>
      <c r="J26" s="87"/>
      <c r="K26" s="87">
        <f t="shared" si="1"/>
        <v>4.66</v>
      </c>
      <c r="L26" s="85"/>
    </row>
    <row r="27" spans="1:13" s="78" customFormat="1" ht="16.5" customHeight="1" thickBot="1" x14ac:dyDescent="0.3">
      <c r="A27" s="81">
        <v>17</v>
      </c>
      <c r="B27" s="89" t="s">
        <v>277</v>
      </c>
      <c r="C27" s="83" t="s">
        <v>264</v>
      </c>
      <c r="D27" s="84">
        <v>4.6100000000000003</v>
      </c>
      <c r="E27" s="85"/>
      <c r="F27" s="85"/>
      <c r="G27" s="85"/>
      <c r="H27" s="85"/>
      <c r="I27" s="85"/>
      <c r="J27" s="87"/>
      <c r="K27" s="84">
        <v>4.6100000000000003</v>
      </c>
      <c r="L27" s="85" t="s">
        <v>209</v>
      </c>
    </row>
    <row r="28" spans="1:13" s="78" customFormat="1" ht="16.5" customHeight="1" thickBot="1" x14ac:dyDescent="0.3">
      <c r="A28" s="81">
        <f t="shared" si="2"/>
        <v>18</v>
      </c>
      <c r="B28" s="90" t="s">
        <v>278</v>
      </c>
      <c r="C28" s="83" t="s">
        <v>264</v>
      </c>
      <c r="D28" s="91">
        <v>4.5</v>
      </c>
      <c r="E28" s="85"/>
      <c r="F28" s="85"/>
      <c r="G28" s="85"/>
      <c r="H28" s="85"/>
      <c r="I28" s="85"/>
      <c r="J28" s="87"/>
      <c r="K28" s="87">
        <f t="shared" si="1"/>
        <v>4.5</v>
      </c>
      <c r="L28" s="85"/>
    </row>
    <row r="29" spans="1:13" s="78" customFormat="1" ht="16.5" customHeight="1" thickBot="1" x14ac:dyDescent="0.3">
      <c r="A29" s="81">
        <f t="shared" si="2"/>
        <v>19</v>
      </c>
      <c r="B29" s="88" t="s">
        <v>279</v>
      </c>
      <c r="C29" s="83" t="s">
        <v>266</v>
      </c>
      <c r="D29" s="91">
        <v>4.4000000000000004</v>
      </c>
      <c r="E29" s="85"/>
      <c r="F29" s="85"/>
      <c r="G29" s="85"/>
      <c r="H29" s="85"/>
      <c r="I29" s="85"/>
      <c r="J29" s="87"/>
      <c r="K29" s="87">
        <f t="shared" si="1"/>
        <v>4.4000000000000004</v>
      </c>
      <c r="L29" s="85" t="s">
        <v>209</v>
      </c>
    </row>
    <row r="30" spans="1:13" s="78" customFormat="1" ht="16.5" customHeight="1" thickBot="1" x14ac:dyDescent="0.3">
      <c r="A30" s="81">
        <f t="shared" si="2"/>
        <v>20</v>
      </c>
      <c r="B30" s="92" t="s">
        <v>280</v>
      </c>
      <c r="C30" s="83" t="s">
        <v>264</v>
      </c>
      <c r="D30" s="91">
        <v>4.17</v>
      </c>
      <c r="E30" s="85"/>
      <c r="F30" s="85"/>
      <c r="G30" s="85"/>
      <c r="H30" s="85"/>
      <c r="I30" s="85"/>
      <c r="J30" s="87"/>
      <c r="K30" s="87">
        <f t="shared" si="1"/>
        <v>4.17</v>
      </c>
      <c r="L30" s="85"/>
    </row>
    <row r="31" spans="1:13" s="78" customFormat="1" ht="16.5" customHeight="1" thickBot="1" x14ac:dyDescent="0.3">
      <c r="A31" s="81">
        <f t="shared" si="2"/>
        <v>21</v>
      </c>
      <c r="B31" s="93" t="s">
        <v>281</v>
      </c>
      <c r="C31" s="83" t="s">
        <v>256</v>
      </c>
      <c r="D31" s="91">
        <v>4.08</v>
      </c>
      <c r="E31" s="85"/>
      <c r="F31" s="85"/>
      <c r="G31" s="85"/>
      <c r="H31" s="85"/>
      <c r="I31" s="85"/>
      <c r="J31" s="87">
        <f>E31+F31+G31+H31+-I31</f>
        <v>0</v>
      </c>
      <c r="K31" s="87">
        <f t="shared" si="1"/>
        <v>4.08</v>
      </c>
      <c r="L31" s="85"/>
    </row>
    <row r="32" spans="1:13" s="78" customFormat="1" ht="16.5" customHeight="1" thickBot="1" x14ac:dyDescent="0.3">
      <c r="A32" s="81">
        <f t="shared" si="2"/>
        <v>22</v>
      </c>
      <c r="B32" s="90" t="s">
        <v>282</v>
      </c>
      <c r="C32" s="83" t="s">
        <v>264</v>
      </c>
      <c r="D32" s="84">
        <v>3.99</v>
      </c>
      <c r="E32" s="85"/>
      <c r="F32" s="85"/>
      <c r="G32" s="85"/>
      <c r="H32" s="85"/>
      <c r="I32" s="85"/>
      <c r="J32" s="87"/>
      <c r="K32" s="87">
        <f t="shared" si="1"/>
        <v>3.99</v>
      </c>
      <c r="L32" s="85"/>
    </row>
    <row r="33" spans="1:12" s="78" customFormat="1" ht="16.5" customHeight="1" thickBot="1" x14ac:dyDescent="0.3">
      <c r="A33" s="81">
        <f t="shared" si="2"/>
        <v>23</v>
      </c>
      <c r="B33" s="94" t="s">
        <v>283</v>
      </c>
      <c r="C33" s="83" t="s">
        <v>269</v>
      </c>
      <c r="D33" s="84">
        <v>3.75</v>
      </c>
      <c r="E33" s="85"/>
      <c r="F33" s="85"/>
      <c r="G33" s="85"/>
      <c r="H33" s="85"/>
      <c r="I33" s="85"/>
      <c r="J33" s="87"/>
      <c r="K33" s="87">
        <f t="shared" si="1"/>
        <v>3.75</v>
      </c>
      <c r="L33" s="85"/>
    </row>
    <row r="34" spans="1:12" s="78" customFormat="1" ht="16.5" customHeight="1" thickBot="1" x14ac:dyDescent="0.3">
      <c r="A34" s="81">
        <f t="shared" si="2"/>
        <v>24</v>
      </c>
      <c r="B34" s="94" t="s">
        <v>284</v>
      </c>
      <c r="C34" s="83" t="s">
        <v>269</v>
      </c>
      <c r="D34" s="84">
        <v>3.72</v>
      </c>
      <c r="E34" s="85"/>
      <c r="F34" s="85"/>
      <c r="G34" s="85"/>
      <c r="H34" s="85"/>
      <c r="I34" s="85"/>
      <c r="J34" s="87"/>
      <c r="K34" s="87">
        <f t="shared" si="1"/>
        <v>3.72</v>
      </c>
      <c r="L34" s="85" t="s">
        <v>440</v>
      </c>
    </row>
    <row r="35" spans="1:12" s="78" customFormat="1" ht="16.5" customHeight="1" thickBot="1" x14ac:dyDescent="0.3">
      <c r="A35" s="81">
        <f t="shared" si="2"/>
        <v>25</v>
      </c>
      <c r="B35" s="88" t="s">
        <v>285</v>
      </c>
      <c r="C35" s="83" t="s">
        <v>266</v>
      </c>
      <c r="D35" s="84">
        <v>3.67</v>
      </c>
      <c r="E35" s="85"/>
      <c r="F35" s="85"/>
      <c r="G35" s="85"/>
      <c r="H35" s="85"/>
      <c r="I35" s="85"/>
      <c r="J35" s="87"/>
      <c r="K35" s="87">
        <f t="shared" si="1"/>
        <v>3.67</v>
      </c>
      <c r="L35" s="85"/>
    </row>
    <row r="36" spans="1:12" s="78" customFormat="1" ht="16.5" customHeight="1" thickBot="1" x14ac:dyDescent="0.3">
      <c r="A36" s="81">
        <f t="shared" si="2"/>
        <v>25</v>
      </c>
      <c r="B36" s="88" t="s">
        <v>286</v>
      </c>
      <c r="C36" s="83" t="s">
        <v>266</v>
      </c>
      <c r="D36" s="84">
        <v>3.67</v>
      </c>
      <c r="E36" s="85"/>
      <c r="F36" s="85"/>
      <c r="G36" s="85"/>
      <c r="H36" s="85"/>
      <c r="I36" s="85"/>
      <c r="J36" s="87"/>
      <c r="K36" s="87">
        <f t="shared" si="1"/>
        <v>3.67</v>
      </c>
      <c r="L36" s="85" t="s">
        <v>209</v>
      </c>
    </row>
    <row r="37" spans="1:12" s="78" customFormat="1" ht="16.5" customHeight="1" thickBot="1" x14ac:dyDescent="0.3">
      <c r="A37" s="81">
        <f t="shared" si="2"/>
        <v>27</v>
      </c>
      <c r="B37" s="88" t="s">
        <v>287</v>
      </c>
      <c r="C37" s="83" t="s">
        <v>266</v>
      </c>
      <c r="D37" s="84">
        <v>3.46</v>
      </c>
      <c r="E37" s="85"/>
      <c r="F37" s="85"/>
      <c r="G37" s="85"/>
      <c r="H37" s="85"/>
      <c r="I37" s="85"/>
      <c r="J37" s="87"/>
      <c r="K37" s="87">
        <f t="shared" si="1"/>
        <v>3.46</v>
      </c>
      <c r="L37" s="85"/>
    </row>
    <row r="38" spans="1:12" s="78" customFormat="1" ht="16.5" customHeight="1" thickBot="1" x14ac:dyDescent="0.3">
      <c r="A38" s="202">
        <f t="shared" si="2"/>
        <v>28</v>
      </c>
      <c r="B38" s="203" t="s">
        <v>288</v>
      </c>
      <c r="C38" s="204" t="s">
        <v>264</v>
      </c>
      <c r="D38" s="205">
        <v>3.25</v>
      </c>
      <c r="E38" s="206"/>
      <c r="F38" s="206"/>
      <c r="G38" s="206"/>
      <c r="H38" s="206"/>
      <c r="I38" s="206"/>
      <c r="J38" s="207">
        <f>E38+F38+G38+H38+-I38</f>
        <v>0</v>
      </c>
      <c r="K38" s="207">
        <f t="shared" si="1"/>
        <v>3.25</v>
      </c>
      <c r="L38" s="52" t="s">
        <v>152</v>
      </c>
    </row>
    <row r="39" spans="1:12" s="78" customFormat="1" ht="16.5" customHeight="1" thickBot="1" x14ac:dyDescent="0.3">
      <c r="A39" s="202">
        <f t="shared" si="2"/>
        <v>29</v>
      </c>
      <c r="B39" s="208" t="s">
        <v>289</v>
      </c>
      <c r="C39" s="204" t="s">
        <v>266</v>
      </c>
      <c r="D39" s="209">
        <v>3.14</v>
      </c>
      <c r="E39" s="206"/>
      <c r="F39" s="206"/>
      <c r="G39" s="206"/>
      <c r="H39" s="206"/>
      <c r="I39" s="206"/>
      <c r="J39" s="207">
        <f>E39+F39+G39+H39+-I39</f>
        <v>0</v>
      </c>
      <c r="K39" s="207">
        <f t="shared" si="1"/>
        <v>3.14</v>
      </c>
      <c r="L39" s="52" t="s">
        <v>152</v>
      </c>
    </row>
    <row r="40" spans="1:12" s="78" customFormat="1" ht="16.5" customHeight="1" thickBot="1" x14ac:dyDescent="0.3">
      <c r="A40" s="202">
        <f t="shared" si="2"/>
        <v>30</v>
      </c>
      <c r="B40" s="208" t="s">
        <v>290</v>
      </c>
      <c r="C40" s="204" t="s">
        <v>269</v>
      </c>
      <c r="D40" s="205">
        <v>2.71</v>
      </c>
      <c r="E40" s="206"/>
      <c r="F40" s="206"/>
      <c r="G40" s="206"/>
      <c r="H40" s="206"/>
      <c r="I40" s="206"/>
      <c r="J40" s="207">
        <f>E40+F40+G40+H40+-I40</f>
        <v>0</v>
      </c>
      <c r="K40" s="207">
        <f t="shared" si="1"/>
        <v>2.71</v>
      </c>
      <c r="L40" s="52" t="s">
        <v>152</v>
      </c>
    </row>
    <row r="41" spans="1:12" s="78" customFormat="1" ht="16.5" customHeight="1" thickBot="1" x14ac:dyDescent="0.3">
      <c r="A41" s="202">
        <f t="shared" si="2"/>
        <v>31</v>
      </c>
      <c r="B41" s="208" t="s">
        <v>291</v>
      </c>
      <c r="C41" s="204" t="s">
        <v>269</v>
      </c>
      <c r="D41" s="205">
        <v>0.51</v>
      </c>
      <c r="E41" s="206"/>
      <c r="F41" s="206"/>
      <c r="G41" s="206"/>
      <c r="H41" s="206"/>
      <c r="I41" s="206"/>
      <c r="J41" s="207"/>
      <c r="K41" s="207">
        <f t="shared" si="1"/>
        <v>0.51</v>
      </c>
      <c r="L41" s="52" t="s">
        <v>152</v>
      </c>
    </row>
    <row r="42" spans="1:12" s="24" customFormat="1" ht="11.25" customHeight="1" x14ac:dyDescent="0.25">
      <c r="A42" s="109" t="s">
        <v>19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</row>
    <row r="43" spans="1:12" s="24" customFormat="1" ht="16.5" customHeight="1" x14ac:dyDescent="0.25">
      <c r="A43" s="108" t="s">
        <v>73</v>
      </c>
      <c r="B43" s="108"/>
      <c r="C43" s="108"/>
      <c r="D43" s="108"/>
      <c r="H43" s="119" t="s">
        <v>292</v>
      </c>
      <c r="I43" s="119"/>
      <c r="J43" s="119"/>
      <c r="K43" s="119"/>
    </row>
    <row r="44" spans="1:12" s="24" customFormat="1" ht="16.5" customHeight="1" x14ac:dyDescent="0.25"/>
    <row r="45" spans="1:12" s="24" customFormat="1" ht="16.5" customHeight="1" x14ac:dyDescent="0.25"/>
    <row r="46" spans="1:12" s="24" customFormat="1" ht="16.5" customHeight="1" x14ac:dyDescent="0.25"/>
    <row r="47" spans="1:12" s="24" customFormat="1" ht="16.5" customHeight="1" x14ac:dyDescent="0.25">
      <c r="D47" s="32"/>
      <c r="E47" s="32"/>
    </row>
    <row r="48" spans="1:12" s="24" customFormat="1" ht="16.5" customHeight="1" x14ac:dyDescent="0.25">
      <c r="D48" s="32"/>
      <c r="E48" s="32"/>
    </row>
    <row r="49" spans="7:9" s="24" customFormat="1" ht="16.5" customHeight="1" x14ac:dyDescent="0.25"/>
    <row r="50" spans="7:9" s="24" customFormat="1" ht="16.5" customHeight="1" x14ac:dyDescent="0.25"/>
    <row r="51" spans="7:9" s="24" customFormat="1" ht="16.5" customHeight="1" x14ac:dyDescent="0.25"/>
    <row r="52" spans="7:9" s="24" customFormat="1" ht="16.5" customHeight="1" x14ac:dyDescent="0.25"/>
    <row r="53" spans="7:9" s="24" customFormat="1" ht="16.5" customHeight="1" x14ac:dyDescent="0.25"/>
    <row r="54" spans="7:9" s="24" customFormat="1" ht="16.5" customHeight="1" x14ac:dyDescent="0.25"/>
    <row r="55" spans="7:9" s="24" customFormat="1" ht="16.5" customHeight="1" x14ac:dyDescent="0.25">
      <c r="G55" s="28"/>
      <c r="H55" s="28"/>
      <c r="I55" s="28"/>
    </row>
    <row r="56" spans="7:9" s="24" customFormat="1" ht="16.5" customHeight="1" x14ac:dyDescent="0.25"/>
    <row r="57" spans="7:9" s="24" customFormat="1" ht="16.5" customHeight="1" x14ac:dyDescent="0.25"/>
    <row r="58" spans="7:9" s="24" customFormat="1" ht="16.5" customHeight="1" x14ac:dyDescent="0.25"/>
    <row r="59" spans="7:9" s="24" customFormat="1" ht="16.5" customHeight="1" x14ac:dyDescent="0.25"/>
    <row r="60" spans="7:9" s="24" customFormat="1" ht="16.5" customHeight="1" x14ac:dyDescent="0.25"/>
    <row r="61" spans="7:9" s="24" customFormat="1" ht="16.5" customHeight="1" x14ac:dyDescent="0.25"/>
  </sheetData>
  <mergeCells count="16">
    <mergeCell ref="A6:L6"/>
    <mergeCell ref="A1:L1"/>
    <mergeCell ref="A2:L2"/>
    <mergeCell ref="A3:L3"/>
    <mergeCell ref="A4:L4"/>
    <mergeCell ref="A5:L5"/>
    <mergeCell ref="L8:L9"/>
    <mergeCell ref="A42:L42"/>
    <mergeCell ref="A43:D43"/>
    <mergeCell ref="H43:K43"/>
    <mergeCell ref="A8:A9"/>
    <mergeCell ref="B8:B9"/>
    <mergeCell ref="C8:C9"/>
    <mergeCell ref="D8:D9"/>
    <mergeCell ref="E8:J8"/>
    <mergeCell ref="K8:K9"/>
  </mergeCells>
  <pageMargins left="0.38" right="0.2" top="0.24" bottom="0.36" header="0.2" footer="0.36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Zeros="0" zoomScale="140" zoomScaleNormal="140" workbookViewId="0">
      <selection activeCell="B13" sqref="B13"/>
    </sheetView>
  </sheetViews>
  <sheetFormatPr defaultColWidth="9.28515625" defaultRowHeight="16.5" customHeight="1" x14ac:dyDescent="0.25"/>
  <cols>
    <col min="1" max="1" width="8.140625" style="1" customWidth="1"/>
    <col min="2" max="2" width="37" style="1" customWidth="1"/>
    <col min="3" max="3" width="10.57031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5.140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7" ht="16.5" customHeight="1" x14ac:dyDescent="0.25">
      <c r="A1" s="102" t="s">
        <v>293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N1" s="4"/>
      <c r="O1" s="4"/>
      <c r="P1" s="4"/>
    </row>
    <row r="2" spans="1:17" ht="12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7" ht="16.5" customHeight="1" x14ac:dyDescent="0.25">
      <c r="A3" s="121" t="s">
        <v>251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O3" s="75"/>
      <c r="P3" s="75"/>
    </row>
    <row r="4" spans="1:17" ht="16.5" customHeight="1" x14ac:dyDescent="0.25">
      <c r="A4" s="121" t="s">
        <v>294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P4" s="75"/>
    </row>
    <row r="5" spans="1:17" ht="16.5" customHeight="1" x14ac:dyDescent="0.25">
      <c r="A5" s="121" t="s">
        <v>295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7" s="95" customFormat="1" ht="16.5" customHeight="1" x14ac:dyDescent="0.25">
      <c r="A6" s="108" t="s">
        <v>445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7" ht="6" customHeight="1" x14ac:dyDescent="0.25"/>
    <row r="8" spans="1:17" ht="47.25" customHeight="1" x14ac:dyDescent="0.25">
      <c r="A8" s="127" t="s">
        <v>1</v>
      </c>
      <c r="B8" s="127" t="s">
        <v>2</v>
      </c>
      <c r="C8" s="127" t="s">
        <v>3</v>
      </c>
      <c r="D8" s="127" t="s">
        <v>4</v>
      </c>
      <c r="E8" s="128" t="s">
        <v>75</v>
      </c>
      <c r="F8" s="129"/>
      <c r="G8" s="129"/>
      <c r="H8" s="129"/>
      <c r="I8" s="129"/>
      <c r="J8" s="130"/>
      <c r="K8" s="127" t="s">
        <v>82</v>
      </c>
      <c r="L8" s="127" t="s">
        <v>7</v>
      </c>
    </row>
    <row r="9" spans="1:17" ht="63.75" customHeight="1" x14ac:dyDescent="0.25">
      <c r="A9" s="131"/>
      <c r="B9" s="131"/>
      <c r="C9" s="131"/>
      <c r="D9" s="131"/>
      <c r="E9" s="76" t="s">
        <v>79</v>
      </c>
      <c r="F9" s="132" t="s">
        <v>78</v>
      </c>
      <c r="G9" s="76" t="s">
        <v>5</v>
      </c>
      <c r="H9" s="76" t="s">
        <v>6</v>
      </c>
      <c r="I9" s="76" t="s">
        <v>80</v>
      </c>
      <c r="J9" s="76" t="s">
        <v>81</v>
      </c>
      <c r="K9" s="131"/>
      <c r="L9" s="131"/>
    </row>
    <row r="10" spans="1:17" s="78" customFormat="1" ht="16.5" customHeight="1" thickBot="1" x14ac:dyDescent="0.3">
      <c r="A10" s="77" t="s">
        <v>8</v>
      </c>
      <c r="B10" s="77" t="s">
        <v>9</v>
      </c>
      <c r="C10" s="77" t="s">
        <v>10</v>
      </c>
      <c r="D10" s="77" t="s">
        <v>11</v>
      </c>
      <c r="E10" s="77" t="s">
        <v>12</v>
      </c>
      <c r="F10" s="77" t="s">
        <v>13</v>
      </c>
      <c r="G10" s="77" t="s">
        <v>14</v>
      </c>
      <c r="H10" s="77" t="s">
        <v>15</v>
      </c>
      <c r="I10" s="77" t="s">
        <v>16</v>
      </c>
      <c r="J10" s="77" t="s">
        <v>17</v>
      </c>
      <c r="K10" s="77" t="s">
        <v>76</v>
      </c>
      <c r="L10" s="77" t="s">
        <v>77</v>
      </c>
    </row>
    <row r="11" spans="1:17" s="133" customFormat="1" ht="16.5" customHeight="1" thickBot="1" x14ac:dyDescent="0.3">
      <c r="A11" s="188">
        <f t="shared" ref="A11:A19" si="0">RANK(K11,$K$11:$K$39)</f>
        <v>1</v>
      </c>
      <c r="B11" s="222" t="s">
        <v>296</v>
      </c>
      <c r="C11" s="223" t="s">
        <v>297</v>
      </c>
      <c r="D11" s="224" t="s">
        <v>298</v>
      </c>
      <c r="E11" s="201"/>
      <c r="F11" s="225" t="s">
        <v>299</v>
      </c>
      <c r="G11" s="190" t="s">
        <v>259</v>
      </c>
      <c r="H11" s="190"/>
      <c r="I11" s="190"/>
      <c r="J11" s="193">
        <f t="shared" ref="J11:J19" si="1">E11+F11+G11+H11+-I11</f>
        <v>0.24000000000000002</v>
      </c>
      <c r="K11" s="193">
        <f t="shared" ref="K11:K19" si="2">D11+J11</f>
        <v>5.24</v>
      </c>
      <c r="L11" s="190" t="s">
        <v>208</v>
      </c>
      <c r="M11" s="79"/>
      <c r="N11" s="79"/>
      <c r="O11" s="79"/>
      <c r="P11" s="79"/>
      <c r="Q11" s="79"/>
    </row>
    <row r="12" spans="1:17" s="133" customFormat="1" ht="16.5" customHeight="1" thickBot="1" x14ac:dyDescent="0.3">
      <c r="A12" s="188">
        <f t="shared" si="0"/>
        <v>2</v>
      </c>
      <c r="B12" s="198" t="s">
        <v>300</v>
      </c>
      <c r="C12" s="223" t="s">
        <v>297</v>
      </c>
      <c r="D12" s="191">
        <v>4.8099999999999996</v>
      </c>
      <c r="E12" s="190"/>
      <c r="F12" s="190"/>
      <c r="G12" s="226"/>
      <c r="H12" s="190"/>
      <c r="I12" s="190"/>
      <c r="J12" s="193">
        <f t="shared" si="1"/>
        <v>0</v>
      </c>
      <c r="K12" s="193">
        <f t="shared" si="2"/>
        <v>4.8099999999999996</v>
      </c>
      <c r="L12" s="190"/>
      <c r="M12" s="79"/>
      <c r="N12" s="79"/>
      <c r="O12" s="79"/>
      <c r="P12" s="79"/>
      <c r="Q12" s="79"/>
    </row>
    <row r="13" spans="1:17" s="133" customFormat="1" ht="16.5" customHeight="1" thickBot="1" x14ac:dyDescent="0.3">
      <c r="A13" s="188">
        <f t="shared" si="0"/>
        <v>3</v>
      </c>
      <c r="B13" s="222" t="s">
        <v>301</v>
      </c>
      <c r="C13" s="223" t="s">
        <v>297</v>
      </c>
      <c r="D13" s="191">
        <v>4.62</v>
      </c>
      <c r="E13" s="190"/>
      <c r="F13" s="190"/>
      <c r="G13" s="190" t="s">
        <v>259</v>
      </c>
      <c r="H13" s="190"/>
      <c r="I13" s="190"/>
      <c r="J13" s="193">
        <f t="shared" si="1"/>
        <v>0.1</v>
      </c>
      <c r="K13" s="193">
        <f t="shared" si="2"/>
        <v>4.72</v>
      </c>
      <c r="L13" s="190"/>
      <c r="M13" s="79"/>
      <c r="N13" s="79"/>
      <c r="O13" s="79"/>
      <c r="P13" s="79"/>
      <c r="Q13" s="79"/>
    </row>
    <row r="14" spans="1:17" s="133" customFormat="1" ht="16.5" customHeight="1" thickBot="1" x14ac:dyDescent="0.3">
      <c r="A14" s="188">
        <f t="shared" si="0"/>
        <v>4</v>
      </c>
      <c r="B14" s="222" t="s">
        <v>302</v>
      </c>
      <c r="C14" s="223" t="s">
        <v>303</v>
      </c>
      <c r="D14" s="191">
        <v>4.5999999999999996</v>
      </c>
      <c r="E14" s="190"/>
      <c r="F14" s="190"/>
      <c r="G14" s="190"/>
      <c r="H14" s="190"/>
      <c r="I14" s="190"/>
      <c r="J14" s="193">
        <f t="shared" si="1"/>
        <v>0</v>
      </c>
      <c r="K14" s="193">
        <f t="shared" si="2"/>
        <v>4.5999999999999996</v>
      </c>
      <c r="L14" s="190"/>
      <c r="M14" s="79"/>
      <c r="N14" s="79"/>
      <c r="O14" s="79"/>
      <c r="P14" s="79"/>
      <c r="Q14" s="79"/>
    </row>
    <row r="15" spans="1:17" s="133" customFormat="1" ht="16.5" customHeight="1" thickBot="1" x14ac:dyDescent="0.3">
      <c r="A15" s="81">
        <f t="shared" si="0"/>
        <v>5</v>
      </c>
      <c r="B15" s="88" t="s">
        <v>304</v>
      </c>
      <c r="C15" s="134" t="s">
        <v>297</v>
      </c>
      <c r="D15" s="91">
        <v>4.45</v>
      </c>
      <c r="E15" s="85"/>
      <c r="F15" s="85"/>
      <c r="G15" s="135">
        <v>0.1</v>
      </c>
      <c r="H15" s="85"/>
      <c r="I15" s="85"/>
      <c r="J15" s="87">
        <f t="shared" si="1"/>
        <v>0.1</v>
      </c>
      <c r="K15" s="87">
        <f t="shared" si="2"/>
        <v>4.55</v>
      </c>
      <c r="L15" s="85"/>
      <c r="M15" s="79"/>
      <c r="N15" s="79"/>
      <c r="O15" s="79"/>
      <c r="P15" s="79"/>
      <c r="Q15" s="79"/>
    </row>
    <row r="16" spans="1:17" s="78" customFormat="1" ht="16.5" customHeight="1" thickBot="1" x14ac:dyDescent="0.3">
      <c r="A16" s="81">
        <f t="shared" si="0"/>
        <v>6</v>
      </c>
      <c r="B16" s="88" t="s">
        <v>305</v>
      </c>
      <c r="C16" s="134" t="s">
        <v>303</v>
      </c>
      <c r="D16" s="91">
        <v>4.3499999999999996</v>
      </c>
      <c r="E16" s="85"/>
      <c r="F16" s="85"/>
      <c r="G16" s="85"/>
      <c r="H16" s="85"/>
      <c r="I16" s="85"/>
      <c r="J16" s="87">
        <f t="shared" si="1"/>
        <v>0</v>
      </c>
      <c r="K16" s="87">
        <f t="shared" si="2"/>
        <v>4.3499999999999996</v>
      </c>
      <c r="L16" s="85"/>
    </row>
    <row r="17" spans="1:12" s="78" customFormat="1" ht="16.5" customHeight="1" thickBot="1" x14ac:dyDescent="0.3">
      <c r="A17" s="81">
        <f t="shared" si="0"/>
        <v>7</v>
      </c>
      <c r="B17" s="88" t="s">
        <v>306</v>
      </c>
      <c r="C17" s="134" t="s">
        <v>297</v>
      </c>
      <c r="D17" s="91">
        <v>3.81</v>
      </c>
      <c r="E17" s="85"/>
      <c r="F17" s="85"/>
      <c r="G17" s="85"/>
      <c r="H17" s="85"/>
      <c r="I17" s="85"/>
      <c r="J17" s="87">
        <f t="shared" si="1"/>
        <v>0</v>
      </c>
      <c r="K17" s="87">
        <f t="shared" si="2"/>
        <v>3.81</v>
      </c>
      <c r="L17" s="85"/>
    </row>
    <row r="18" spans="1:12" s="78" customFormat="1" ht="16.5" customHeight="1" thickBot="1" x14ac:dyDescent="0.3">
      <c r="A18" s="81">
        <f t="shared" si="0"/>
        <v>8</v>
      </c>
      <c r="B18" s="88" t="s">
        <v>307</v>
      </c>
      <c r="C18" s="134" t="s">
        <v>297</v>
      </c>
      <c r="D18" s="136">
        <v>3.53</v>
      </c>
      <c r="E18" s="137"/>
      <c r="F18" s="85"/>
      <c r="G18" s="85"/>
      <c r="H18" s="85"/>
      <c r="I18" s="85"/>
      <c r="J18" s="87">
        <f t="shared" si="1"/>
        <v>0</v>
      </c>
      <c r="K18" s="87">
        <f t="shared" si="2"/>
        <v>3.53</v>
      </c>
      <c r="L18" s="85" t="s">
        <v>440</v>
      </c>
    </row>
    <row r="19" spans="1:12" s="78" customFormat="1" ht="16.5" customHeight="1" thickBot="1" x14ac:dyDescent="0.3">
      <c r="A19" s="81">
        <f t="shared" si="0"/>
        <v>8</v>
      </c>
      <c r="B19" s="138" t="s">
        <v>308</v>
      </c>
      <c r="C19" s="134" t="s">
        <v>297</v>
      </c>
      <c r="D19" s="91">
        <v>3.53</v>
      </c>
      <c r="E19" s="85"/>
      <c r="F19" s="85"/>
      <c r="G19" s="85"/>
      <c r="H19" s="85"/>
      <c r="I19" s="85"/>
      <c r="J19" s="87">
        <f t="shared" si="1"/>
        <v>0</v>
      </c>
      <c r="K19" s="87">
        <f t="shared" si="2"/>
        <v>3.53</v>
      </c>
      <c r="L19" s="85" t="s">
        <v>440</v>
      </c>
    </row>
    <row r="20" spans="1:12" s="78" customFormat="1" ht="16.5" customHeight="1" thickBot="1" x14ac:dyDescent="0.3">
      <c r="A20" s="202">
        <v>9</v>
      </c>
      <c r="B20" s="210" t="s">
        <v>309</v>
      </c>
      <c r="C20" s="211" t="s">
        <v>303</v>
      </c>
      <c r="D20" s="205">
        <v>2.99</v>
      </c>
      <c r="E20" s="206"/>
      <c r="F20" s="206"/>
      <c r="G20" s="206"/>
      <c r="H20" s="206"/>
      <c r="I20" s="206"/>
      <c r="J20" s="207"/>
      <c r="K20" s="205">
        <v>2.99</v>
      </c>
      <c r="L20" s="206" t="s">
        <v>440</v>
      </c>
    </row>
    <row r="21" spans="1:12" s="78" customFormat="1" ht="16.5" customHeight="1" thickBot="1" x14ac:dyDescent="0.3">
      <c r="A21" s="202">
        <v>10</v>
      </c>
      <c r="B21" s="210" t="s">
        <v>310</v>
      </c>
      <c r="C21" s="211" t="s">
        <v>297</v>
      </c>
      <c r="D21" s="205">
        <v>2.9</v>
      </c>
      <c r="E21" s="206"/>
      <c r="F21" s="206"/>
      <c r="G21" s="212"/>
      <c r="H21" s="213"/>
      <c r="I21" s="213"/>
      <c r="J21" s="214"/>
      <c r="K21" s="205">
        <v>2.9</v>
      </c>
      <c r="L21" s="215" t="s">
        <v>441</v>
      </c>
    </row>
    <row r="22" spans="1:12" s="78" customFormat="1" ht="16.5" customHeight="1" thickBot="1" x14ac:dyDescent="0.3">
      <c r="A22" s="202">
        <v>11</v>
      </c>
      <c r="B22" s="208" t="s">
        <v>311</v>
      </c>
      <c r="C22" s="211" t="s">
        <v>297</v>
      </c>
      <c r="D22" s="205">
        <v>2.2599999999999998</v>
      </c>
      <c r="E22" s="206"/>
      <c r="F22" s="206"/>
      <c r="G22" s="206"/>
      <c r="H22" s="206"/>
      <c r="I22" s="206"/>
      <c r="J22" s="207"/>
      <c r="K22" s="205">
        <v>2.2599999999999998</v>
      </c>
      <c r="L22" s="215" t="s">
        <v>441</v>
      </c>
    </row>
    <row r="23" spans="1:12" s="78" customFormat="1" ht="16.5" customHeight="1" thickBot="1" x14ac:dyDescent="0.3">
      <c r="A23" s="135"/>
      <c r="B23" s="139"/>
      <c r="C23" s="134"/>
      <c r="D23" s="91"/>
      <c r="E23" s="85"/>
      <c r="F23" s="85"/>
      <c r="G23" s="85"/>
      <c r="H23" s="85"/>
      <c r="I23" s="85"/>
      <c r="J23" s="86"/>
      <c r="K23" s="86"/>
      <c r="L23" s="85"/>
    </row>
    <row r="24" spans="1:12" s="78" customFormat="1" ht="16.5" customHeight="1" thickBot="1" x14ac:dyDescent="0.3">
      <c r="A24" s="135"/>
      <c r="B24" s="140"/>
      <c r="C24" s="134"/>
      <c r="D24" s="91"/>
      <c r="E24" s="85"/>
      <c r="F24" s="85"/>
      <c r="G24" s="85"/>
      <c r="H24" s="85"/>
      <c r="I24" s="85"/>
      <c r="J24" s="141"/>
      <c r="K24" s="86"/>
      <c r="L24" s="85"/>
    </row>
    <row r="25" spans="1:12" s="3" customFormat="1" ht="11.25" customHeight="1" x14ac:dyDescent="0.25">
      <c r="A25" s="142" t="s">
        <v>19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</row>
    <row r="26" spans="1:12" s="3" customFormat="1" ht="16.5" customHeight="1" x14ac:dyDescent="0.25">
      <c r="A26" s="100" t="s">
        <v>73</v>
      </c>
      <c r="B26" s="100"/>
      <c r="C26" s="100"/>
      <c r="D26" s="100"/>
      <c r="G26" s="143" t="s">
        <v>312</v>
      </c>
      <c r="H26" s="143"/>
      <c r="I26" s="143"/>
      <c r="J26" s="143"/>
      <c r="K26" s="143"/>
    </row>
    <row r="27" spans="1:12" s="3" customFormat="1" ht="16.5" customHeight="1" x14ac:dyDescent="0.25"/>
    <row r="28" spans="1:12" s="3" customFormat="1" ht="16.5" customHeight="1" x14ac:dyDescent="0.25"/>
    <row r="29" spans="1:12" s="3" customFormat="1" ht="16.5" customHeight="1" x14ac:dyDescent="0.25"/>
    <row r="30" spans="1:12" s="3" customFormat="1" ht="16.5" customHeight="1" x14ac:dyDescent="0.25"/>
    <row r="31" spans="1:12" s="3" customFormat="1" ht="16.5" customHeight="1" x14ac:dyDescent="0.25"/>
    <row r="32" spans="1:12" s="3" customFormat="1" ht="16.5" customHeight="1" x14ac:dyDescent="0.25"/>
    <row r="33" spans="7:9" s="3" customFormat="1" ht="16.5" customHeight="1" x14ac:dyDescent="0.25"/>
    <row r="38" spans="7:9" ht="16.5" customHeight="1" x14ac:dyDescent="0.25">
      <c r="G38" s="4"/>
      <c r="H38" s="4"/>
      <c r="I38" s="4"/>
    </row>
  </sheetData>
  <mergeCells count="16">
    <mergeCell ref="L8:L9"/>
    <mergeCell ref="A25:L25"/>
    <mergeCell ref="A26:D26"/>
    <mergeCell ref="G26:K26"/>
    <mergeCell ref="A8:A9"/>
    <mergeCell ref="B8:B9"/>
    <mergeCell ref="C8:C9"/>
    <mergeCell ref="D8:D9"/>
    <mergeCell ref="E8:J8"/>
    <mergeCell ref="K8:K9"/>
    <mergeCell ref="A1:L1"/>
    <mergeCell ref="A2:L2"/>
    <mergeCell ref="A3:L3"/>
    <mergeCell ref="A4:L4"/>
    <mergeCell ref="A5:L5"/>
    <mergeCell ref="A6:L6"/>
  </mergeCells>
  <pageMargins left="0.38" right="0.2" top="0.24" bottom="0.36" header="0.2" footer="0.36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Zeros="0" zoomScale="130" zoomScaleNormal="130" workbookViewId="0">
      <selection activeCell="B15" sqref="B15"/>
    </sheetView>
  </sheetViews>
  <sheetFormatPr defaultColWidth="9.28515625" defaultRowHeight="16.5" customHeight="1" x14ac:dyDescent="0.25"/>
  <cols>
    <col min="1" max="1" width="8.140625" style="1" customWidth="1"/>
    <col min="2" max="2" width="41" style="1" customWidth="1"/>
    <col min="3" max="3" width="15.710937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7.28515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 x14ac:dyDescent="0.25">
      <c r="A1" s="102" t="s">
        <v>313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N1" s="4"/>
      <c r="O1" s="4"/>
      <c r="P1" s="4"/>
    </row>
    <row r="2" spans="1:16" ht="12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6" ht="16.5" customHeight="1" x14ac:dyDescent="0.25">
      <c r="A3" s="121" t="s">
        <v>251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6" ht="16.5" customHeight="1" x14ac:dyDescent="0.25">
      <c r="A4" s="121" t="s">
        <v>314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6" ht="16.5" customHeight="1" x14ac:dyDescent="0.25">
      <c r="A5" s="121" t="s">
        <v>315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6" s="95" customFormat="1" ht="16.5" customHeight="1" x14ac:dyDescent="0.25">
      <c r="A6" s="144" t="s">
        <v>444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</row>
    <row r="7" spans="1:16" ht="6" customHeight="1" x14ac:dyDescent="0.25"/>
    <row r="8" spans="1:16" ht="47.25" customHeight="1" x14ac:dyDescent="0.25">
      <c r="A8" s="127" t="s">
        <v>1</v>
      </c>
      <c r="B8" s="127" t="s">
        <v>2</v>
      </c>
      <c r="C8" s="127" t="s">
        <v>3</v>
      </c>
      <c r="D8" s="127" t="s">
        <v>4</v>
      </c>
      <c r="E8" s="128" t="s">
        <v>75</v>
      </c>
      <c r="F8" s="129"/>
      <c r="G8" s="129"/>
      <c r="H8" s="129"/>
      <c r="I8" s="129"/>
      <c r="J8" s="130"/>
      <c r="K8" s="127" t="s">
        <v>82</v>
      </c>
      <c r="L8" s="127" t="s">
        <v>7</v>
      </c>
    </row>
    <row r="9" spans="1:16" ht="63.75" customHeight="1" x14ac:dyDescent="0.25">
      <c r="A9" s="131"/>
      <c r="B9" s="131"/>
      <c r="C9" s="131"/>
      <c r="D9" s="131"/>
      <c r="E9" s="76" t="s">
        <v>79</v>
      </c>
      <c r="F9" s="132" t="s">
        <v>78</v>
      </c>
      <c r="G9" s="76" t="s">
        <v>5</v>
      </c>
      <c r="H9" s="76" t="s">
        <v>6</v>
      </c>
      <c r="I9" s="76" t="s">
        <v>80</v>
      </c>
      <c r="J9" s="76" t="s">
        <v>81</v>
      </c>
      <c r="K9" s="131"/>
      <c r="L9" s="131"/>
    </row>
    <row r="10" spans="1:16" s="78" customFormat="1" ht="16.5" customHeight="1" x14ac:dyDescent="0.25">
      <c r="A10" s="145" t="s">
        <v>8</v>
      </c>
      <c r="B10" s="146" t="s">
        <v>9</v>
      </c>
      <c r="C10" s="147" t="s">
        <v>10</v>
      </c>
      <c r="D10" s="147" t="s">
        <v>11</v>
      </c>
      <c r="E10" s="147" t="s">
        <v>12</v>
      </c>
      <c r="F10" s="147" t="s">
        <v>13</v>
      </c>
      <c r="G10" s="147" t="s">
        <v>14</v>
      </c>
      <c r="H10" s="147" t="s">
        <v>15</v>
      </c>
      <c r="I10" s="147" t="s">
        <v>16</v>
      </c>
      <c r="J10" s="147" t="s">
        <v>17</v>
      </c>
      <c r="K10" s="147" t="s">
        <v>76</v>
      </c>
      <c r="L10" s="147" t="s">
        <v>77</v>
      </c>
    </row>
    <row r="11" spans="1:16" ht="15.75" x14ac:dyDescent="0.25">
      <c r="A11" s="227">
        <v>1</v>
      </c>
      <c r="B11" s="228" t="s">
        <v>316</v>
      </c>
      <c r="C11" s="229" t="s">
        <v>241</v>
      </c>
      <c r="D11" s="191">
        <v>4.92</v>
      </c>
      <c r="E11" s="230"/>
      <c r="F11" s="230"/>
      <c r="G11" s="230"/>
      <c r="H11" s="230"/>
      <c r="I11" s="230"/>
      <c r="J11" s="193">
        <f t="shared" ref="J11:J19" si="0">E11+F11+G11+H11+-I11</f>
        <v>0</v>
      </c>
      <c r="K11" s="193">
        <f t="shared" ref="K11:K19" si="1">D11+J11</f>
        <v>4.92</v>
      </c>
      <c r="L11" s="190"/>
    </row>
    <row r="12" spans="1:16" ht="15.75" x14ac:dyDescent="0.25">
      <c r="A12" s="227">
        <v>2</v>
      </c>
      <c r="B12" s="228" t="s">
        <v>317</v>
      </c>
      <c r="C12" s="229" t="s">
        <v>241</v>
      </c>
      <c r="D12" s="191">
        <v>4.2699999999999996</v>
      </c>
      <c r="E12" s="230"/>
      <c r="F12" s="230"/>
      <c r="G12" s="230"/>
      <c r="H12" s="230"/>
      <c r="I12" s="230"/>
      <c r="J12" s="193"/>
      <c r="K12" s="193">
        <v>4.2699999999999996</v>
      </c>
      <c r="L12" s="190"/>
    </row>
    <row r="13" spans="1:16" ht="15.75" x14ac:dyDescent="0.25">
      <c r="A13" s="226">
        <v>3</v>
      </c>
      <c r="B13" s="231" t="s">
        <v>318</v>
      </c>
      <c r="C13" s="229" t="s">
        <v>241</v>
      </c>
      <c r="D13" s="191">
        <v>3.73</v>
      </c>
      <c r="E13" s="230"/>
      <c r="F13" s="230"/>
      <c r="G13" s="230"/>
      <c r="H13" s="230"/>
      <c r="I13" s="230"/>
      <c r="J13" s="193">
        <f t="shared" si="0"/>
        <v>0</v>
      </c>
      <c r="K13" s="193">
        <f t="shared" si="1"/>
        <v>3.73</v>
      </c>
      <c r="L13" s="190"/>
    </row>
    <row r="14" spans="1:16" ht="15.75" x14ac:dyDescent="0.25">
      <c r="A14" s="135">
        <v>4</v>
      </c>
      <c r="B14" s="148" t="s">
        <v>319</v>
      </c>
      <c r="C14" s="149" t="s">
        <v>241</v>
      </c>
      <c r="D14" s="91">
        <v>3.09</v>
      </c>
      <c r="E14" s="141"/>
      <c r="F14" s="141"/>
      <c r="G14" s="141"/>
      <c r="H14" s="141"/>
      <c r="I14" s="141"/>
      <c r="J14" s="87">
        <f t="shared" si="0"/>
        <v>0</v>
      </c>
      <c r="K14" s="86">
        <f t="shared" si="1"/>
        <v>3.09</v>
      </c>
      <c r="L14" s="31"/>
    </row>
    <row r="15" spans="1:16" ht="15.75" x14ac:dyDescent="0.25">
      <c r="A15" s="221">
        <v>5</v>
      </c>
      <c r="B15" s="232" t="s">
        <v>320</v>
      </c>
      <c r="C15" s="233" t="s">
        <v>241</v>
      </c>
      <c r="D15" s="220">
        <v>2.84</v>
      </c>
      <c r="E15" s="234"/>
      <c r="F15" s="234"/>
      <c r="G15" s="234"/>
      <c r="H15" s="234"/>
      <c r="I15" s="234"/>
      <c r="J15" s="218">
        <f t="shared" si="0"/>
        <v>0</v>
      </c>
      <c r="K15" s="218">
        <f t="shared" si="1"/>
        <v>2.84</v>
      </c>
      <c r="L15" s="215" t="s">
        <v>441</v>
      </c>
    </row>
    <row r="16" spans="1:16" ht="15.75" x14ac:dyDescent="0.25">
      <c r="A16" s="221">
        <v>6</v>
      </c>
      <c r="B16" s="232" t="s">
        <v>321</v>
      </c>
      <c r="C16" s="233" t="s">
        <v>241</v>
      </c>
      <c r="D16" s="220">
        <v>2.84</v>
      </c>
      <c r="E16" s="234"/>
      <c r="F16" s="234"/>
      <c r="G16" s="234"/>
      <c r="H16" s="234"/>
      <c r="I16" s="234"/>
      <c r="J16" s="218">
        <f t="shared" si="0"/>
        <v>0</v>
      </c>
      <c r="K16" s="218">
        <f t="shared" si="1"/>
        <v>2.84</v>
      </c>
      <c r="L16" s="215" t="s">
        <v>440</v>
      </c>
    </row>
    <row r="17" spans="1:12" ht="15.75" x14ac:dyDescent="0.25">
      <c r="A17" s="221">
        <v>7</v>
      </c>
      <c r="B17" s="235" t="s">
        <v>322</v>
      </c>
      <c r="C17" s="233" t="s">
        <v>241</v>
      </c>
      <c r="D17" s="220">
        <v>2.73</v>
      </c>
      <c r="E17" s="234"/>
      <c r="F17" s="234"/>
      <c r="G17" s="234"/>
      <c r="H17" s="234"/>
      <c r="I17" s="234"/>
      <c r="J17" s="218">
        <f t="shared" si="0"/>
        <v>0</v>
      </c>
      <c r="K17" s="218">
        <f t="shared" si="1"/>
        <v>2.73</v>
      </c>
      <c r="L17" s="215" t="s">
        <v>209</v>
      </c>
    </row>
    <row r="18" spans="1:12" ht="15.75" x14ac:dyDescent="0.25">
      <c r="A18" s="221">
        <v>8</v>
      </c>
      <c r="B18" s="235" t="s">
        <v>323</v>
      </c>
      <c r="C18" s="233" t="s">
        <v>241</v>
      </c>
      <c r="D18" s="220">
        <v>2.73</v>
      </c>
      <c r="E18" s="234"/>
      <c r="F18" s="234"/>
      <c r="G18" s="234"/>
      <c r="H18" s="234"/>
      <c r="I18" s="234"/>
      <c r="J18" s="218">
        <f t="shared" si="0"/>
        <v>0</v>
      </c>
      <c r="K18" s="218">
        <f t="shared" si="1"/>
        <v>2.73</v>
      </c>
      <c r="L18" s="215" t="s">
        <v>441</v>
      </c>
    </row>
    <row r="19" spans="1:12" ht="15.75" x14ac:dyDescent="0.25">
      <c r="A19" s="221">
        <v>9</v>
      </c>
      <c r="B19" s="235" t="s">
        <v>324</v>
      </c>
      <c r="C19" s="233" t="s">
        <v>241</v>
      </c>
      <c r="D19" s="220">
        <v>2.5499999999999998</v>
      </c>
      <c r="E19" s="234"/>
      <c r="F19" s="234"/>
      <c r="G19" s="234"/>
      <c r="H19" s="234"/>
      <c r="I19" s="234"/>
      <c r="J19" s="218">
        <f t="shared" si="0"/>
        <v>0</v>
      </c>
      <c r="K19" s="218">
        <f t="shared" si="1"/>
        <v>2.5499999999999998</v>
      </c>
      <c r="L19" s="215" t="s">
        <v>441</v>
      </c>
    </row>
    <row r="20" spans="1:12" s="95" customFormat="1" ht="15.75" x14ac:dyDescent="0.25">
      <c r="A20" s="150"/>
      <c r="B20" s="151"/>
      <c r="C20" s="152"/>
      <c r="D20" s="153"/>
      <c r="E20" s="154"/>
      <c r="F20" s="154"/>
      <c r="G20" s="154"/>
      <c r="H20" s="154"/>
      <c r="I20" s="154"/>
      <c r="J20" s="155"/>
      <c r="K20" s="156"/>
      <c r="L20" s="31"/>
    </row>
    <row r="21" spans="1:12" s="95" customFormat="1" ht="15.75" x14ac:dyDescent="0.25">
      <c r="A21" s="150"/>
      <c r="B21" s="157"/>
      <c r="C21" s="158"/>
      <c r="D21" s="159"/>
      <c r="E21" s="155"/>
      <c r="F21" s="155"/>
      <c r="G21" s="155"/>
      <c r="H21" s="155"/>
      <c r="I21" s="155"/>
      <c r="J21" s="155"/>
      <c r="K21" s="156"/>
      <c r="L21" s="73"/>
    </row>
    <row r="22" spans="1:12" s="95" customFormat="1" ht="15.75" x14ac:dyDescent="0.25">
      <c r="A22" s="150"/>
      <c r="B22" s="157"/>
      <c r="C22" s="158"/>
      <c r="D22" s="159"/>
      <c r="E22" s="155"/>
      <c r="F22" s="155"/>
      <c r="G22" s="155"/>
      <c r="H22" s="155"/>
      <c r="I22" s="155"/>
      <c r="J22" s="155"/>
      <c r="K22" s="156"/>
      <c r="L22" s="73"/>
    </row>
    <row r="23" spans="1:12" s="95" customFormat="1" ht="15.75" x14ac:dyDescent="0.25">
      <c r="A23" s="150"/>
      <c r="B23" s="160"/>
      <c r="C23" s="152"/>
      <c r="D23" s="153"/>
      <c r="E23" s="154"/>
      <c r="F23" s="154"/>
      <c r="G23" s="154"/>
      <c r="H23" s="154"/>
      <c r="I23" s="154"/>
      <c r="J23" s="155"/>
      <c r="K23" s="156"/>
      <c r="L23" s="73"/>
    </row>
    <row r="24" spans="1:12" s="95" customFormat="1" ht="15.75" x14ac:dyDescent="0.25">
      <c r="A24" s="150"/>
      <c r="B24" s="160"/>
      <c r="C24" s="152"/>
      <c r="D24" s="31"/>
      <c r="E24" s="155"/>
      <c r="F24" s="155"/>
      <c r="G24" s="155"/>
      <c r="H24" s="155"/>
      <c r="I24" s="155"/>
      <c r="J24" s="155"/>
      <c r="K24" s="156"/>
      <c r="L24" s="28"/>
    </row>
    <row r="25" spans="1:12" s="95" customFormat="1" ht="15.75" x14ac:dyDescent="0.25">
      <c r="A25" s="150"/>
      <c r="B25" s="157"/>
      <c r="C25" s="158"/>
      <c r="D25" s="159"/>
      <c r="E25" s="155"/>
      <c r="F25" s="155"/>
      <c r="G25" s="155"/>
      <c r="H25" s="155"/>
      <c r="I25" s="155"/>
      <c r="J25" s="155"/>
      <c r="K25" s="156"/>
      <c r="L25" s="31"/>
    </row>
    <row r="26" spans="1:12" s="95" customFormat="1" ht="15.75" x14ac:dyDescent="0.25">
      <c r="A26" s="150"/>
      <c r="B26" s="157"/>
      <c r="C26" s="158"/>
      <c r="D26" s="161"/>
      <c r="E26" s="155"/>
      <c r="F26" s="155"/>
      <c r="G26" s="155"/>
      <c r="H26" s="155"/>
      <c r="I26" s="155"/>
      <c r="J26" s="155"/>
      <c r="K26" s="156"/>
      <c r="L26" s="73"/>
    </row>
    <row r="27" spans="1:12" s="95" customFormat="1" ht="15.75" x14ac:dyDescent="0.25">
      <c r="A27" s="150"/>
      <c r="D27" s="153"/>
      <c r="E27" s="154"/>
      <c r="F27" s="154"/>
      <c r="G27" s="154"/>
      <c r="H27" s="154"/>
      <c r="I27" s="154"/>
      <c r="J27" s="155"/>
      <c r="K27" s="156"/>
      <c r="L27" s="73"/>
    </row>
    <row r="28" spans="1:12" s="95" customFormat="1" ht="15.75" x14ac:dyDescent="0.25">
      <c r="A28" s="150"/>
      <c r="B28" s="160"/>
      <c r="C28" s="152"/>
      <c r="D28" s="153"/>
      <c r="E28" s="154"/>
      <c r="F28" s="154"/>
      <c r="G28" s="154"/>
      <c r="H28" s="154"/>
      <c r="I28" s="154"/>
      <c r="J28" s="155"/>
      <c r="K28" s="156"/>
      <c r="L28" s="31"/>
    </row>
    <row r="29" spans="1:12" s="95" customFormat="1" ht="15.75" x14ac:dyDescent="0.25">
      <c r="A29" s="150"/>
      <c r="B29" s="160"/>
      <c r="C29" s="152"/>
      <c r="D29" s="153"/>
      <c r="E29" s="154"/>
      <c r="F29" s="154"/>
      <c r="G29" s="154"/>
      <c r="H29" s="154"/>
      <c r="I29" s="154"/>
      <c r="J29" s="155">
        <f t="shared" ref="J29" si="2">E29+F29+G29+H29-I29</f>
        <v>0</v>
      </c>
      <c r="K29" s="156">
        <f t="shared" ref="K29" si="3">D29+J29</f>
        <v>0</v>
      </c>
      <c r="L29" s="31"/>
    </row>
    <row r="30" spans="1:12" s="95" customFormat="1" ht="11.25" customHeight="1" x14ac:dyDescent="0.25">
      <c r="A30" s="109" t="s">
        <v>19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</row>
    <row r="31" spans="1:12" s="95" customFormat="1" ht="16.5" customHeight="1" x14ac:dyDescent="0.25">
      <c r="A31" s="108" t="s">
        <v>73</v>
      </c>
      <c r="B31" s="108"/>
      <c r="C31" s="108"/>
      <c r="D31" s="108"/>
      <c r="G31" s="119" t="s">
        <v>312</v>
      </c>
      <c r="H31" s="119"/>
      <c r="I31" s="119"/>
      <c r="J31" s="119"/>
      <c r="K31" s="119"/>
    </row>
    <row r="32" spans="1:12" s="95" customFormat="1" ht="16.5" customHeight="1" x14ac:dyDescent="0.25"/>
    <row r="33" spans="7:9" s="95" customFormat="1" ht="16.5" customHeight="1" x14ac:dyDescent="0.25"/>
    <row r="34" spans="7:9" s="95" customFormat="1" ht="16.5" customHeight="1" x14ac:dyDescent="0.25"/>
    <row r="35" spans="7:9" s="95" customFormat="1" ht="16.5" customHeight="1" x14ac:dyDescent="0.25"/>
    <row r="36" spans="7:9" s="95" customFormat="1" ht="16.5" customHeight="1" x14ac:dyDescent="0.25"/>
    <row r="37" spans="7:9" s="95" customFormat="1" ht="16.5" customHeight="1" x14ac:dyDescent="0.25"/>
    <row r="38" spans="7:9" s="95" customFormat="1" ht="16.5" customHeight="1" x14ac:dyDescent="0.25"/>
    <row r="39" spans="7:9" s="95" customFormat="1" ht="16.5" customHeight="1" x14ac:dyDescent="0.25"/>
    <row r="40" spans="7:9" s="95" customFormat="1" ht="16.5" customHeight="1" x14ac:dyDescent="0.25"/>
    <row r="41" spans="7:9" s="95" customFormat="1" ht="16.5" customHeight="1" x14ac:dyDescent="0.25"/>
    <row r="42" spans="7:9" s="95" customFormat="1" ht="16.5" customHeight="1" x14ac:dyDescent="0.25"/>
    <row r="43" spans="7:9" ht="16.5" customHeight="1" x14ac:dyDescent="0.25">
      <c r="G43" s="4"/>
      <c r="H43" s="4"/>
      <c r="I43" s="4"/>
    </row>
  </sheetData>
  <mergeCells count="16">
    <mergeCell ref="L8:L9"/>
    <mergeCell ref="A30:L30"/>
    <mergeCell ref="A31:D31"/>
    <mergeCell ref="G31:K31"/>
    <mergeCell ref="A8:A9"/>
    <mergeCell ref="B8:B9"/>
    <mergeCell ref="C8:C9"/>
    <mergeCell ref="D8:D9"/>
    <mergeCell ref="E8:J8"/>
    <mergeCell ref="K8:K9"/>
    <mergeCell ref="A1:L1"/>
    <mergeCell ref="A2:L2"/>
    <mergeCell ref="A3:L3"/>
    <mergeCell ref="A4:L4"/>
    <mergeCell ref="A5:L5"/>
    <mergeCell ref="A6:L6"/>
  </mergeCells>
  <pageMargins left="0.38" right="0.2" top="0.24" bottom="0.36" header="0.2" footer="0.36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Zeros="0" zoomScale="130" zoomScaleNormal="130" workbookViewId="0">
      <selection activeCell="L50" sqref="L50"/>
    </sheetView>
  </sheetViews>
  <sheetFormatPr defaultColWidth="9.28515625" defaultRowHeight="16.5" customHeight="1" x14ac:dyDescent="0.25"/>
  <cols>
    <col min="1" max="1" width="8.140625" style="1" customWidth="1"/>
    <col min="2" max="2" width="41" style="1" customWidth="1"/>
    <col min="3" max="3" width="18.140625" style="1" customWidth="1"/>
    <col min="4" max="4" width="10.42578125" style="1" customWidth="1"/>
    <col min="5" max="5" width="7.140625" style="1" customWidth="1"/>
    <col min="6" max="6" width="5.28515625" style="1" customWidth="1"/>
    <col min="7" max="7" width="6.85546875" style="1" customWidth="1"/>
    <col min="8" max="8" width="6.140625" style="1" customWidth="1"/>
    <col min="9" max="9" width="5" style="1" customWidth="1"/>
    <col min="10" max="10" width="5.85546875" style="1" customWidth="1"/>
    <col min="11" max="11" width="14.5703125" style="1" customWidth="1"/>
    <col min="12" max="12" width="16.5703125" style="1" customWidth="1"/>
    <col min="13" max="16384" width="9.28515625" style="1"/>
  </cols>
  <sheetData>
    <row r="1" spans="1:16" ht="16.5" customHeight="1" x14ac:dyDescent="0.25">
      <c r="A1" s="102" t="s">
        <v>325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N1" s="4"/>
      <c r="O1" s="4"/>
      <c r="P1" s="4"/>
    </row>
    <row r="2" spans="1:16" ht="12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6" ht="11.25" customHeight="1" x14ac:dyDescent="0.25">
      <c r="A3" s="121" t="s">
        <v>251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O3" s="75"/>
      <c r="P3" s="75"/>
    </row>
    <row r="4" spans="1:16" ht="16.5" customHeight="1" x14ac:dyDescent="0.25">
      <c r="A4" s="121" t="s">
        <v>252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P4" s="75"/>
    </row>
    <row r="5" spans="1:16" ht="16.5" customHeight="1" x14ac:dyDescent="0.25">
      <c r="A5" s="121" t="s">
        <v>326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6" s="95" customFormat="1" ht="16.5" customHeight="1" x14ac:dyDescent="0.25">
      <c r="A6" s="108" t="s">
        <v>327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6" ht="3" customHeight="1" x14ac:dyDescent="0.25"/>
    <row r="8" spans="1:16" ht="47.25" customHeight="1" x14ac:dyDescent="0.25">
      <c r="A8" s="127" t="s">
        <v>1</v>
      </c>
      <c r="B8" s="127" t="s">
        <v>2</v>
      </c>
      <c r="C8" s="127" t="s">
        <v>3</v>
      </c>
      <c r="D8" s="127" t="s">
        <v>4</v>
      </c>
      <c r="E8" s="128" t="s">
        <v>75</v>
      </c>
      <c r="F8" s="129"/>
      <c r="G8" s="129"/>
      <c r="H8" s="129"/>
      <c r="I8" s="129"/>
      <c r="J8" s="130"/>
      <c r="K8" s="127" t="s">
        <v>82</v>
      </c>
      <c r="L8" s="127" t="s">
        <v>7</v>
      </c>
    </row>
    <row r="9" spans="1:16" ht="63.75" customHeight="1" x14ac:dyDescent="0.25">
      <c r="A9" s="131"/>
      <c r="B9" s="131"/>
      <c r="C9" s="131"/>
      <c r="D9" s="131"/>
      <c r="E9" s="76" t="s">
        <v>79</v>
      </c>
      <c r="F9" s="132" t="s">
        <v>78</v>
      </c>
      <c r="G9" s="76" t="s">
        <v>5</v>
      </c>
      <c r="H9" s="76" t="s">
        <v>6</v>
      </c>
      <c r="I9" s="76" t="s">
        <v>80</v>
      </c>
      <c r="J9" s="76" t="s">
        <v>81</v>
      </c>
      <c r="K9" s="131"/>
      <c r="L9" s="131"/>
    </row>
    <row r="10" spans="1:16" s="78" customFormat="1" ht="16.5" customHeight="1" thickBot="1" x14ac:dyDescent="0.3">
      <c r="A10" s="147" t="s">
        <v>8</v>
      </c>
      <c r="B10" s="147" t="s">
        <v>9</v>
      </c>
      <c r="C10" s="147" t="s">
        <v>10</v>
      </c>
      <c r="D10" s="147" t="s">
        <v>11</v>
      </c>
      <c r="E10" s="147" t="s">
        <v>12</v>
      </c>
      <c r="F10" s="147" t="s">
        <v>13</v>
      </c>
      <c r="G10" s="147" t="s">
        <v>14</v>
      </c>
      <c r="H10" s="147" t="s">
        <v>15</v>
      </c>
      <c r="I10" s="147" t="s">
        <v>16</v>
      </c>
      <c r="J10" s="147" t="s">
        <v>17</v>
      </c>
      <c r="K10" s="147" t="s">
        <v>76</v>
      </c>
      <c r="L10" s="147" t="s">
        <v>77</v>
      </c>
    </row>
    <row r="11" spans="1:16" s="78" customFormat="1" ht="16.5" customHeight="1" thickBot="1" x14ac:dyDescent="0.3">
      <c r="A11" s="240">
        <v>1</v>
      </c>
      <c r="B11" s="200" t="s">
        <v>328</v>
      </c>
      <c r="C11" s="190" t="s">
        <v>329</v>
      </c>
      <c r="D11" s="191">
        <v>5</v>
      </c>
      <c r="E11" s="190"/>
      <c r="F11" s="190"/>
      <c r="G11" s="190" t="s">
        <v>201</v>
      </c>
      <c r="H11" s="190"/>
      <c r="I11" s="190"/>
      <c r="J11" s="193">
        <f t="shared" ref="J11:J57" si="0">E11+F11+G11+H11+-I11</f>
        <v>0.2</v>
      </c>
      <c r="K11" s="193">
        <f t="shared" ref="K11:K57" si="1">D11+J11</f>
        <v>5.2</v>
      </c>
      <c r="L11" s="190" t="s">
        <v>208</v>
      </c>
      <c r="M11" s="79"/>
      <c r="N11" s="79"/>
      <c r="O11" s="79"/>
      <c r="P11" s="79"/>
    </row>
    <row r="12" spans="1:16" s="78" customFormat="1" ht="16.5" customHeight="1" thickBot="1" x14ac:dyDescent="0.3">
      <c r="A12" s="240">
        <v>2</v>
      </c>
      <c r="B12" s="194" t="s">
        <v>330</v>
      </c>
      <c r="C12" s="190" t="s">
        <v>329</v>
      </c>
      <c r="D12" s="191">
        <v>5</v>
      </c>
      <c r="E12" s="190"/>
      <c r="F12" s="190"/>
      <c r="G12" s="190" t="s">
        <v>259</v>
      </c>
      <c r="H12" s="226"/>
      <c r="I12" s="190"/>
      <c r="J12" s="193">
        <f t="shared" si="0"/>
        <v>0.1</v>
      </c>
      <c r="K12" s="193">
        <f t="shared" si="1"/>
        <v>5.0999999999999996</v>
      </c>
      <c r="L12" s="190"/>
      <c r="M12" s="79"/>
      <c r="N12" s="79"/>
      <c r="O12" s="79"/>
      <c r="P12" s="79"/>
    </row>
    <row r="13" spans="1:16" s="78" customFormat="1" ht="16.5" customHeight="1" thickBot="1" x14ac:dyDescent="0.3">
      <c r="A13" s="240">
        <v>2</v>
      </c>
      <c r="B13" s="194" t="s">
        <v>331</v>
      </c>
      <c r="C13" s="190" t="s">
        <v>329</v>
      </c>
      <c r="D13" s="191">
        <v>5</v>
      </c>
      <c r="E13" s="190"/>
      <c r="F13" s="190"/>
      <c r="G13" s="190" t="s">
        <v>259</v>
      </c>
      <c r="H13" s="226"/>
      <c r="I13" s="190"/>
      <c r="J13" s="193">
        <f t="shared" si="0"/>
        <v>0.1</v>
      </c>
      <c r="K13" s="193">
        <f t="shared" si="1"/>
        <v>5.0999999999999996</v>
      </c>
      <c r="L13" s="241"/>
      <c r="M13" s="79"/>
      <c r="N13" s="79"/>
      <c r="O13" s="79"/>
      <c r="P13" s="79"/>
    </row>
    <row r="14" spans="1:16" s="78" customFormat="1" ht="16.5" customHeight="1" thickBot="1" x14ac:dyDescent="0.3">
      <c r="A14" s="240">
        <v>2</v>
      </c>
      <c r="B14" s="242" t="s">
        <v>332</v>
      </c>
      <c r="C14" s="190" t="s">
        <v>329</v>
      </c>
      <c r="D14" s="191">
        <v>5</v>
      </c>
      <c r="E14" s="190"/>
      <c r="F14" s="190"/>
      <c r="G14" s="190" t="s">
        <v>259</v>
      </c>
      <c r="H14" s="226"/>
      <c r="I14" s="190"/>
      <c r="J14" s="193">
        <f t="shared" si="0"/>
        <v>0.1</v>
      </c>
      <c r="K14" s="193">
        <f t="shared" si="1"/>
        <v>5.0999999999999996</v>
      </c>
      <c r="L14" s="190"/>
      <c r="M14" s="79"/>
      <c r="N14" s="79"/>
      <c r="O14" s="79"/>
      <c r="P14" s="79"/>
    </row>
    <row r="15" spans="1:16" s="78" customFormat="1" ht="16.5" customHeight="1" thickBot="1" x14ac:dyDescent="0.3">
      <c r="A15" s="240">
        <v>2</v>
      </c>
      <c r="B15" s="243" t="s">
        <v>333</v>
      </c>
      <c r="C15" s="190" t="s">
        <v>334</v>
      </c>
      <c r="D15" s="191">
        <v>5</v>
      </c>
      <c r="E15" s="190"/>
      <c r="F15" s="190"/>
      <c r="G15" s="190" t="s">
        <v>259</v>
      </c>
      <c r="H15" s="226"/>
      <c r="I15" s="190"/>
      <c r="J15" s="193">
        <f t="shared" si="0"/>
        <v>0.1</v>
      </c>
      <c r="K15" s="193">
        <f t="shared" si="1"/>
        <v>5.0999999999999996</v>
      </c>
      <c r="L15" s="244"/>
      <c r="M15" s="79"/>
      <c r="N15" s="79"/>
      <c r="O15" s="79"/>
      <c r="P15" s="79"/>
    </row>
    <row r="16" spans="1:16" s="78" customFormat="1" ht="16.5" customHeight="1" thickBot="1" x14ac:dyDescent="0.3">
      <c r="A16" s="240">
        <v>2</v>
      </c>
      <c r="B16" s="194" t="s">
        <v>335</v>
      </c>
      <c r="C16" s="190" t="s">
        <v>334</v>
      </c>
      <c r="D16" s="191">
        <v>5</v>
      </c>
      <c r="E16" s="190"/>
      <c r="F16" s="190"/>
      <c r="G16" s="190"/>
      <c r="H16" s="190" t="s">
        <v>259</v>
      </c>
      <c r="I16" s="190"/>
      <c r="J16" s="193">
        <f t="shared" si="0"/>
        <v>0.1</v>
      </c>
      <c r="K16" s="193">
        <f t="shared" si="1"/>
        <v>5.0999999999999996</v>
      </c>
      <c r="L16" s="190"/>
      <c r="M16" s="79"/>
      <c r="N16" s="79"/>
      <c r="O16" s="79"/>
      <c r="P16" s="79"/>
    </row>
    <row r="17" spans="1:16" s="78" customFormat="1" ht="16.5" customHeight="1" thickBot="1" x14ac:dyDescent="0.3">
      <c r="A17" s="240">
        <v>3</v>
      </c>
      <c r="B17" s="60" t="s">
        <v>336</v>
      </c>
      <c r="C17" s="190" t="s">
        <v>329</v>
      </c>
      <c r="D17" s="191">
        <v>4.92</v>
      </c>
      <c r="E17" s="190"/>
      <c r="F17" s="190"/>
      <c r="G17" s="190" t="s">
        <v>259</v>
      </c>
      <c r="H17" s="226"/>
      <c r="I17" s="190"/>
      <c r="J17" s="193">
        <f t="shared" si="0"/>
        <v>0.1</v>
      </c>
      <c r="K17" s="193">
        <f t="shared" si="1"/>
        <v>5.0199999999999996</v>
      </c>
      <c r="L17" s="190"/>
      <c r="M17" s="79"/>
      <c r="N17" s="79"/>
      <c r="O17" s="79"/>
      <c r="P17" s="79"/>
    </row>
    <row r="18" spans="1:16" s="78" customFormat="1" ht="16.5" customHeight="1" thickBot="1" x14ac:dyDescent="0.3">
      <c r="A18" s="240">
        <v>4</v>
      </c>
      <c r="B18" s="245" t="s">
        <v>337</v>
      </c>
      <c r="C18" s="190" t="s">
        <v>338</v>
      </c>
      <c r="D18" s="191">
        <v>5</v>
      </c>
      <c r="E18" s="190"/>
      <c r="F18" s="190"/>
      <c r="G18" s="190"/>
      <c r="H18" s="190"/>
      <c r="I18" s="190"/>
      <c r="J18" s="193">
        <f t="shared" si="0"/>
        <v>0</v>
      </c>
      <c r="K18" s="193">
        <f t="shared" si="1"/>
        <v>5</v>
      </c>
      <c r="L18" s="190"/>
      <c r="M18" s="79"/>
      <c r="N18" s="79"/>
      <c r="O18" s="79"/>
      <c r="P18" s="79"/>
    </row>
    <row r="19" spans="1:16" s="78" customFormat="1" ht="16.5" customHeight="1" thickBot="1" x14ac:dyDescent="0.3">
      <c r="A19" s="240">
        <v>4</v>
      </c>
      <c r="B19" s="194" t="s">
        <v>339</v>
      </c>
      <c r="C19" s="190" t="s">
        <v>334</v>
      </c>
      <c r="D19" s="191">
        <v>5</v>
      </c>
      <c r="E19" s="190"/>
      <c r="F19" s="190"/>
      <c r="G19" s="190"/>
      <c r="H19" s="190"/>
      <c r="I19" s="190"/>
      <c r="J19" s="193">
        <f t="shared" si="0"/>
        <v>0</v>
      </c>
      <c r="K19" s="193">
        <f t="shared" si="1"/>
        <v>5</v>
      </c>
      <c r="L19" s="190" t="s">
        <v>209</v>
      </c>
      <c r="M19" s="79"/>
      <c r="N19" s="79"/>
      <c r="O19" s="79"/>
      <c r="P19" s="79"/>
    </row>
    <row r="20" spans="1:16" s="78" customFormat="1" ht="16.5" customHeight="1" thickBot="1" x14ac:dyDescent="0.3">
      <c r="A20" s="240">
        <v>5</v>
      </c>
      <c r="B20" s="243" t="s">
        <v>340</v>
      </c>
      <c r="C20" s="190" t="s">
        <v>334</v>
      </c>
      <c r="D20" s="191">
        <v>4.72</v>
      </c>
      <c r="E20" s="190"/>
      <c r="F20" s="190"/>
      <c r="G20" s="190"/>
      <c r="H20" s="226"/>
      <c r="I20" s="190"/>
      <c r="J20" s="193">
        <f t="shared" si="0"/>
        <v>0</v>
      </c>
      <c r="K20" s="193">
        <f t="shared" si="1"/>
        <v>4.72</v>
      </c>
      <c r="L20" s="190"/>
      <c r="M20" s="79"/>
      <c r="N20" s="79"/>
      <c r="O20" s="79"/>
      <c r="P20" s="79"/>
    </row>
    <row r="21" spans="1:16" s="78" customFormat="1" ht="16.5" customHeight="1" thickBot="1" x14ac:dyDescent="0.3">
      <c r="A21" s="240">
        <v>6</v>
      </c>
      <c r="B21" s="242" t="s">
        <v>341</v>
      </c>
      <c r="C21" s="190" t="s">
        <v>334</v>
      </c>
      <c r="D21" s="191">
        <v>4.58</v>
      </c>
      <c r="E21" s="190"/>
      <c r="F21" s="190"/>
      <c r="G21" s="190"/>
      <c r="H21" s="226"/>
      <c r="I21" s="190"/>
      <c r="J21" s="193">
        <f t="shared" si="0"/>
        <v>0</v>
      </c>
      <c r="K21" s="193">
        <f t="shared" si="1"/>
        <v>4.58</v>
      </c>
      <c r="L21" s="190"/>
      <c r="M21" s="79"/>
      <c r="N21" s="79"/>
      <c r="O21" s="79"/>
      <c r="P21" s="79"/>
    </row>
    <row r="22" spans="1:16" s="78" customFormat="1" ht="16.5" customHeight="1" thickBot="1" x14ac:dyDescent="0.3">
      <c r="A22" s="240">
        <v>7</v>
      </c>
      <c r="B22" s="194" t="s">
        <v>342</v>
      </c>
      <c r="C22" s="190" t="s">
        <v>329</v>
      </c>
      <c r="D22" s="191">
        <v>4.43</v>
      </c>
      <c r="E22" s="190"/>
      <c r="F22" s="190"/>
      <c r="G22" s="190" t="s">
        <v>259</v>
      </c>
      <c r="H22" s="226"/>
      <c r="I22" s="190"/>
      <c r="J22" s="193">
        <f t="shared" si="0"/>
        <v>0.1</v>
      </c>
      <c r="K22" s="193">
        <f t="shared" si="1"/>
        <v>4.5299999999999994</v>
      </c>
      <c r="L22" s="190"/>
      <c r="M22" s="79"/>
      <c r="N22" s="79"/>
      <c r="O22" s="79"/>
      <c r="P22" s="79"/>
    </row>
    <row r="23" spans="1:16" s="78" customFormat="1" ht="16.5" customHeight="1" thickBot="1" x14ac:dyDescent="0.3">
      <c r="A23" s="240">
        <v>8</v>
      </c>
      <c r="B23" s="198" t="s">
        <v>343</v>
      </c>
      <c r="C23" s="190" t="s">
        <v>338</v>
      </c>
      <c r="D23" s="191">
        <v>4.34</v>
      </c>
      <c r="E23" s="190"/>
      <c r="F23" s="190"/>
      <c r="G23" s="190"/>
      <c r="H23" s="226"/>
      <c r="I23" s="190"/>
      <c r="J23" s="193">
        <f t="shared" si="0"/>
        <v>0</v>
      </c>
      <c r="K23" s="193">
        <f t="shared" si="1"/>
        <v>4.34</v>
      </c>
      <c r="L23" s="190"/>
      <c r="M23" s="79"/>
      <c r="N23" s="79"/>
      <c r="O23" s="79"/>
      <c r="P23" s="79"/>
    </row>
    <row r="24" spans="1:16" s="78" customFormat="1" ht="16.5" customHeight="1" thickBot="1" x14ac:dyDescent="0.3">
      <c r="A24" s="240">
        <v>9</v>
      </c>
      <c r="B24" s="243" t="s">
        <v>344</v>
      </c>
      <c r="C24" s="190" t="s">
        <v>334</v>
      </c>
      <c r="D24" s="191">
        <v>4.2300000000000004</v>
      </c>
      <c r="E24" s="190"/>
      <c r="F24" s="190"/>
      <c r="G24" s="190"/>
      <c r="H24" s="226">
        <v>0.1</v>
      </c>
      <c r="I24" s="190"/>
      <c r="J24" s="193">
        <f t="shared" si="0"/>
        <v>0.1</v>
      </c>
      <c r="K24" s="193">
        <f t="shared" si="1"/>
        <v>4.33</v>
      </c>
      <c r="L24" s="190"/>
      <c r="M24" s="79"/>
      <c r="N24" s="79"/>
      <c r="O24" s="79"/>
      <c r="P24" s="79"/>
    </row>
    <row r="25" spans="1:16" s="78" customFormat="1" ht="16.5" customHeight="1" thickBot="1" x14ac:dyDescent="0.3">
      <c r="A25" s="240">
        <v>10</v>
      </c>
      <c r="B25" s="243" t="s">
        <v>345</v>
      </c>
      <c r="C25" s="190" t="s">
        <v>334</v>
      </c>
      <c r="D25" s="191">
        <v>4.24</v>
      </c>
      <c r="E25" s="190"/>
      <c r="F25" s="190"/>
      <c r="G25" s="190"/>
      <c r="H25" s="226"/>
      <c r="I25" s="190"/>
      <c r="J25" s="193">
        <f t="shared" si="0"/>
        <v>0</v>
      </c>
      <c r="K25" s="193">
        <f t="shared" si="1"/>
        <v>4.24</v>
      </c>
      <c r="L25" s="190"/>
      <c r="M25" s="79"/>
      <c r="N25" s="79"/>
      <c r="O25" s="79"/>
      <c r="P25" s="79"/>
    </row>
    <row r="26" spans="1:16" s="78" customFormat="1" ht="16.5" customHeight="1" thickBot="1" x14ac:dyDescent="0.3">
      <c r="A26" s="240">
        <v>11</v>
      </c>
      <c r="B26" s="194" t="s">
        <v>346</v>
      </c>
      <c r="C26" s="190" t="s">
        <v>329</v>
      </c>
      <c r="D26" s="191">
        <v>3.91</v>
      </c>
      <c r="E26" s="190"/>
      <c r="F26" s="190"/>
      <c r="G26" s="190" t="s">
        <v>259</v>
      </c>
      <c r="H26" s="226"/>
      <c r="I26" s="190"/>
      <c r="J26" s="193">
        <f t="shared" si="0"/>
        <v>0.1</v>
      </c>
      <c r="K26" s="193">
        <f t="shared" si="1"/>
        <v>4.01</v>
      </c>
      <c r="L26" s="190"/>
      <c r="M26" s="79"/>
      <c r="N26" s="79"/>
      <c r="O26" s="79"/>
      <c r="P26" s="79"/>
    </row>
    <row r="27" spans="1:16" s="78" customFormat="1" ht="16.5" customHeight="1" thickBot="1" x14ac:dyDescent="0.3">
      <c r="A27" s="240">
        <v>12</v>
      </c>
      <c r="B27" s="198" t="s">
        <v>347</v>
      </c>
      <c r="C27" s="190" t="s">
        <v>338</v>
      </c>
      <c r="D27" s="191">
        <v>3.94</v>
      </c>
      <c r="E27" s="190"/>
      <c r="F27" s="190"/>
      <c r="G27" s="190"/>
      <c r="H27" s="226"/>
      <c r="I27" s="190"/>
      <c r="J27" s="193">
        <f t="shared" si="0"/>
        <v>0</v>
      </c>
      <c r="K27" s="193">
        <f t="shared" si="1"/>
        <v>3.94</v>
      </c>
      <c r="L27" s="190"/>
      <c r="M27" s="79"/>
      <c r="N27" s="79"/>
      <c r="O27" s="79"/>
      <c r="P27" s="79"/>
    </row>
    <row r="28" spans="1:16" s="78" customFormat="1" ht="16.5" customHeight="1" thickBot="1" x14ac:dyDescent="0.3">
      <c r="A28" s="240">
        <v>13</v>
      </c>
      <c r="B28" s="194" t="s">
        <v>348</v>
      </c>
      <c r="C28" s="190" t="s">
        <v>329</v>
      </c>
      <c r="D28" s="191">
        <v>3.73</v>
      </c>
      <c r="E28" s="190"/>
      <c r="F28" s="190"/>
      <c r="G28" s="190"/>
      <c r="H28" s="226"/>
      <c r="I28" s="190"/>
      <c r="J28" s="193">
        <f t="shared" si="0"/>
        <v>0</v>
      </c>
      <c r="K28" s="193">
        <f t="shared" si="1"/>
        <v>3.73</v>
      </c>
      <c r="L28" s="190"/>
      <c r="M28" s="79"/>
      <c r="N28" s="79"/>
      <c r="O28" s="79"/>
      <c r="P28" s="79"/>
    </row>
    <row r="29" spans="1:16" s="78" customFormat="1" ht="16.5" customHeight="1" thickBot="1" x14ac:dyDescent="0.3">
      <c r="A29" s="162">
        <v>14</v>
      </c>
      <c r="B29" s="90" t="s">
        <v>349</v>
      </c>
      <c r="C29" s="85" t="s">
        <v>329</v>
      </c>
      <c r="D29" s="91">
        <v>3.6</v>
      </c>
      <c r="E29" s="85"/>
      <c r="F29" s="85"/>
      <c r="G29" s="85"/>
      <c r="H29" s="135"/>
      <c r="I29" s="85"/>
      <c r="J29" s="87">
        <f>E29+F29+G29+H29+-I29</f>
        <v>0</v>
      </c>
      <c r="K29" s="87">
        <f>D29+J29</f>
        <v>3.6</v>
      </c>
      <c r="L29" s="85"/>
      <c r="M29" s="79"/>
      <c r="N29" s="79"/>
      <c r="O29" s="79"/>
      <c r="P29" s="79"/>
    </row>
    <row r="30" spans="1:16" s="78" customFormat="1" ht="16.5" customHeight="1" thickBot="1" x14ac:dyDescent="0.3">
      <c r="A30" s="162">
        <v>15</v>
      </c>
      <c r="B30" s="88" t="s">
        <v>350</v>
      </c>
      <c r="C30" s="85" t="s">
        <v>338</v>
      </c>
      <c r="D30" s="91">
        <v>3.59</v>
      </c>
      <c r="E30" s="85"/>
      <c r="F30" s="85"/>
      <c r="G30" s="85"/>
      <c r="H30" s="135"/>
      <c r="I30" s="85"/>
      <c r="J30" s="87">
        <f t="shared" si="0"/>
        <v>0</v>
      </c>
      <c r="K30" s="87">
        <f t="shared" si="1"/>
        <v>3.59</v>
      </c>
      <c r="L30" s="163"/>
      <c r="M30" s="79"/>
      <c r="N30" s="79"/>
      <c r="O30" s="79"/>
      <c r="P30" s="79"/>
    </row>
    <row r="31" spans="1:16" s="78" customFormat="1" ht="16.5" customHeight="1" thickBot="1" x14ac:dyDescent="0.3">
      <c r="A31" s="162">
        <v>16</v>
      </c>
      <c r="B31" s="90" t="s">
        <v>351</v>
      </c>
      <c r="C31" s="85" t="s">
        <v>334</v>
      </c>
      <c r="D31" s="91">
        <v>3.54</v>
      </c>
      <c r="E31" s="85"/>
      <c r="F31" s="85"/>
      <c r="G31" s="85"/>
      <c r="H31" s="85"/>
      <c r="I31" s="85"/>
      <c r="J31" s="87">
        <f t="shared" si="0"/>
        <v>0</v>
      </c>
      <c r="K31" s="87">
        <f t="shared" si="1"/>
        <v>3.54</v>
      </c>
      <c r="L31" s="163"/>
      <c r="M31" s="79"/>
      <c r="N31" s="79"/>
    </row>
    <row r="32" spans="1:16" s="78" customFormat="1" ht="16.5" customHeight="1" thickBot="1" x14ac:dyDescent="0.3">
      <c r="A32" s="162">
        <v>17</v>
      </c>
      <c r="B32" s="90" t="s">
        <v>352</v>
      </c>
      <c r="C32" s="85" t="s">
        <v>334</v>
      </c>
      <c r="D32" s="91">
        <v>3.48</v>
      </c>
      <c r="E32" s="85"/>
      <c r="F32" s="85"/>
      <c r="G32" s="85"/>
      <c r="H32" s="135"/>
      <c r="I32" s="85"/>
      <c r="J32" s="87">
        <f>E32+F32+G32+H32+-I32</f>
        <v>0</v>
      </c>
      <c r="K32" s="87">
        <f>D32+J32</f>
        <v>3.48</v>
      </c>
      <c r="L32" s="163"/>
      <c r="M32" s="79"/>
      <c r="N32" s="79"/>
    </row>
    <row r="33" spans="1:14" s="78" customFormat="1" ht="16.5" customHeight="1" thickBot="1" x14ac:dyDescent="0.3">
      <c r="A33" s="162">
        <v>18</v>
      </c>
      <c r="B33" s="90" t="s">
        <v>353</v>
      </c>
      <c r="C33" s="85" t="s">
        <v>329</v>
      </c>
      <c r="D33" s="91">
        <v>3.44</v>
      </c>
      <c r="E33" s="85"/>
      <c r="F33" s="85"/>
      <c r="G33" s="85"/>
      <c r="H33" s="135"/>
      <c r="I33" s="85"/>
      <c r="J33" s="87">
        <f>E33+F33+G33+H33+-I33</f>
        <v>0</v>
      </c>
      <c r="K33" s="87">
        <f>D33+J33</f>
        <v>3.44</v>
      </c>
      <c r="L33" s="85"/>
      <c r="M33" s="79"/>
      <c r="N33" s="79"/>
    </row>
    <row r="34" spans="1:14" s="78" customFormat="1" ht="16.5" customHeight="1" thickBot="1" x14ac:dyDescent="0.3">
      <c r="A34" s="162">
        <v>19</v>
      </c>
      <c r="B34" s="89" t="s">
        <v>354</v>
      </c>
      <c r="C34" s="85" t="s">
        <v>334</v>
      </c>
      <c r="D34" s="91">
        <v>3.42</v>
      </c>
      <c r="E34" s="85"/>
      <c r="F34" s="85"/>
      <c r="G34" s="85" t="s">
        <v>259</v>
      </c>
      <c r="H34" s="135"/>
      <c r="I34" s="85"/>
      <c r="J34" s="87">
        <f>E34+F34+G34+H34+-I34</f>
        <v>0.1</v>
      </c>
      <c r="K34" s="87">
        <f>D34+J34</f>
        <v>3.52</v>
      </c>
      <c r="L34" s="85"/>
      <c r="M34" s="79"/>
      <c r="N34" s="79"/>
    </row>
    <row r="35" spans="1:14" s="78" customFormat="1" ht="16.5" customHeight="1" thickBot="1" x14ac:dyDescent="0.3">
      <c r="A35" s="162">
        <v>20</v>
      </c>
      <c r="B35" s="164" t="s">
        <v>355</v>
      </c>
      <c r="C35" s="85" t="s">
        <v>338</v>
      </c>
      <c r="D35" s="91">
        <v>3.42</v>
      </c>
      <c r="E35" s="85"/>
      <c r="F35" s="85"/>
      <c r="G35" s="85"/>
      <c r="H35" s="135"/>
      <c r="I35" s="85"/>
      <c r="J35" s="87">
        <f t="shared" si="0"/>
        <v>0</v>
      </c>
      <c r="K35" s="87">
        <f t="shared" si="1"/>
        <v>3.42</v>
      </c>
      <c r="L35" s="85"/>
      <c r="M35" s="79"/>
      <c r="N35" s="79"/>
    </row>
    <row r="36" spans="1:14" s="78" customFormat="1" ht="16.5" customHeight="1" thickBot="1" x14ac:dyDescent="0.3">
      <c r="A36" s="162">
        <v>21</v>
      </c>
      <c r="B36" s="165" t="s">
        <v>356</v>
      </c>
      <c r="C36" s="85" t="s">
        <v>329</v>
      </c>
      <c r="D36" s="91">
        <v>3.42</v>
      </c>
      <c r="E36" s="85"/>
      <c r="F36" s="85"/>
      <c r="G36" s="85"/>
      <c r="H36" s="85"/>
      <c r="I36" s="85"/>
      <c r="J36" s="87">
        <f t="shared" si="0"/>
        <v>0</v>
      </c>
      <c r="K36" s="87">
        <f t="shared" si="1"/>
        <v>3.42</v>
      </c>
      <c r="L36" s="85"/>
      <c r="M36" s="79"/>
      <c r="N36" s="79"/>
    </row>
    <row r="37" spans="1:14" s="78" customFormat="1" ht="16.5" customHeight="1" thickBot="1" x14ac:dyDescent="0.3">
      <c r="A37" s="162">
        <v>22</v>
      </c>
      <c r="B37" s="166" t="s">
        <v>357</v>
      </c>
      <c r="C37" s="85" t="s">
        <v>334</v>
      </c>
      <c r="D37" s="91">
        <v>3.41</v>
      </c>
      <c r="E37" s="85"/>
      <c r="F37" s="85"/>
      <c r="G37" s="85"/>
      <c r="H37" s="135"/>
      <c r="I37" s="85"/>
      <c r="J37" s="87">
        <f t="shared" si="0"/>
        <v>0</v>
      </c>
      <c r="K37" s="87">
        <f t="shared" si="1"/>
        <v>3.41</v>
      </c>
      <c r="L37" s="167"/>
      <c r="M37" s="79"/>
      <c r="N37" s="79"/>
    </row>
    <row r="38" spans="1:14" s="78" customFormat="1" ht="16.5" customHeight="1" thickBot="1" x14ac:dyDescent="0.3">
      <c r="A38" s="162">
        <v>23</v>
      </c>
      <c r="B38" s="89" t="s">
        <v>358</v>
      </c>
      <c r="C38" s="85" t="s">
        <v>334</v>
      </c>
      <c r="D38" s="91">
        <v>3.39</v>
      </c>
      <c r="E38" s="85"/>
      <c r="F38" s="85"/>
      <c r="G38" s="85"/>
      <c r="H38" s="135"/>
      <c r="I38" s="85"/>
      <c r="J38" s="87">
        <f t="shared" si="0"/>
        <v>0</v>
      </c>
      <c r="K38" s="87">
        <f t="shared" si="1"/>
        <v>3.39</v>
      </c>
      <c r="L38" s="85"/>
      <c r="M38" s="79"/>
      <c r="N38" s="79"/>
    </row>
    <row r="39" spans="1:14" s="78" customFormat="1" ht="16.5" customHeight="1" thickBot="1" x14ac:dyDescent="0.3">
      <c r="A39" s="162">
        <v>24</v>
      </c>
      <c r="B39" s="90" t="s">
        <v>359</v>
      </c>
      <c r="C39" s="85" t="s">
        <v>334</v>
      </c>
      <c r="D39" s="91">
        <v>3.23</v>
      </c>
      <c r="E39" s="85"/>
      <c r="F39" s="85"/>
      <c r="G39" s="85"/>
      <c r="H39" s="85"/>
      <c r="I39" s="85"/>
      <c r="J39" s="87">
        <f t="shared" si="0"/>
        <v>0</v>
      </c>
      <c r="K39" s="87">
        <f t="shared" si="1"/>
        <v>3.23</v>
      </c>
      <c r="L39" s="85"/>
    </row>
    <row r="40" spans="1:14" s="78" customFormat="1" ht="16.5" customHeight="1" thickBot="1" x14ac:dyDescent="0.3">
      <c r="A40" s="162">
        <v>25</v>
      </c>
      <c r="B40" s="89" t="s">
        <v>360</v>
      </c>
      <c r="C40" s="85" t="s">
        <v>334</v>
      </c>
      <c r="D40" s="91">
        <v>3.22</v>
      </c>
      <c r="E40" s="85"/>
      <c r="F40" s="85"/>
      <c r="G40" s="85"/>
      <c r="H40" s="135"/>
      <c r="I40" s="85"/>
      <c r="J40" s="87">
        <f t="shared" si="0"/>
        <v>0</v>
      </c>
      <c r="K40" s="87">
        <f t="shared" si="1"/>
        <v>3.22</v>
      </c>
      <c r="L40" s="85"/>
    </row>
    <row r="41" spans="1:14" s="78" customFormat="1" ht="16.5" customHeight="1" thickBot="1" x14ac:dyDescent="0.3">
      <c r="A41" s="162">
        <v>26</v>
      </c>
      <c r="B41" s="90" t="s">
        <v>361</v>
      </c>
      <c r="C41" s="85" t="s">
        <v>329</v>
      </c>
      <c r="D41" s="91">
        <v>3.2</v>
      </c>
      <c r="E41" s="85"/>
      <c r="F41" s="85"/>
      <c r="G41" s="85"/>
      <c r="H41" s="85"/>
      <c r="I41" s="85"/>
      <c r="J41" s="87">
        <f t="shared" si="0"/>
        <v>0</v>
      </c>
      <c r="K41" s="87">
        <f t="shared" si="1"/>
        <v>3.2</v>
      </c>
      <c r="L41" s="85"/>
    </row>
    <row r="42" spans="1:14" s="78" customFormat="1" ht="16.5" customHeight="1" thickBot="1" x14ac:dyDescent="0.3">
      <c r="A42" s="162">
        <v>27</v>
      </c>
      <c r="B42" s="90" t="s">
        <v>362</v>
      </c>
      <c r="C42" s="85" t="s">
        <v>329</v>
      </c>
      <c r="D42" s="91">
        <v>3.18</v>
      </c>
      <c r="E42" s="85"/>
      <c r="F42" s="85"/>
      <c r="G42" s="85"/>
      <c r="H42" s="135"/>
      <c r="I42" s="85"/>
      <c r="J42" s="87">
        <f t="shared" si="0"/>
        <v>0</v>
      </c>
      <c r="K42" s="87">
        <f t="shared" si="1"/>
        <v>3.18</v>
      </c>
      <c r="L42" s="85"/>
    </row>
    <row r="43" spans="1:14" s="78" customFormat="1" ht="16.5" customHeight="1" thickBot="1" x14ac:dyDescent="0.3">
      <c r="A43" s="162">
        <v>28</v>
      </c>
      <c r="B43" s="88" t="s">
        <v>363</v>
      </c>
      <c r="C43" s="85" t="s">
        <v>338</v>
      </c>
      <c r="D43" s="91">
        <v>3.17</v>
      </c>
      <c r="E43" s="85"/>
      <c r="F43" s="85"/>
      <c r="G43" s="135"/>
      <c r="H43" s="85"/>
      <c r="I43" s="85"/>
      <c r="J43" s="87">
        <f t="shared" si="0"/>
        <v>0</v>
      </c>
      <c r="K43" s="87">
        <f t="shared" si="1"/>
        <v>3.17</v>
      </c>
      <c r="L43" s="168"/>
    </row>
    <row r="44" spans="1:14" s="78" customFormat="1" ht="16.5" customHeight="1" thickBot="1" x14ac:dyDescent="0.3">
      <c r="A44" s="162">
        <v>29</v>
      </c>
      <c r="B44" s="89" t="s">
        <v>364</v>
      </c>
      <c r="C44" s="85" t="s">
        <v>334</v>
      </c>
      <c r="D44" s="91">
        <v>3.12</v>
      </c>
      <c r="E44" s="85"/>
      <c r="F44" s="85"/>
      <c r="G44" s="85"/>
      <c r="H44" s="135"/>
      <c r="I44" s="85"/>
      <c r="J44" s="87">
        <f t="shared" si="0"/>
        <v>0</v>
      </c>
      <c r="K44" s="87">
        <f t="shared" si="1"/>
        <v>3.12</v>
      </c>
      <c r="L44" s="85"/>
    </row>
    <row r="45" spans="1:14" s="78" customFormat="1" ht="16.5" customHeight="1" thickBot="1" x14ac:dyDescent="0.3">
      <c r="A45" s="162">
        <v>30</v>
      </c>
      <c r="B45" s="90" t="s">
        <v>365</v>
      </c>
      <c r="C45" s="85" t="s">
        <v>334</v>
      </c>
      <c r="D45" s="91">
        <v>3.12</v>
      </c>
      <c r="E45" s="85"/>
      <c r="F45" s="85"/>
      <c r="G45" s="85"/>
      <c r="H45" s="85"/>
      <c r="I45" s="85"/>
      <c r="J45" s="87">
        <f t="shared" si="0"/>
        <v>0</v>
      </c>
      <c r="K45" s="87">
        <f t="shared" si="1"/>
        <v>3.12</v>
      </c>
      <c r="L45" s="85"/>
    </row>
    <row r="46" spans="1:14" s="78" customFormat="1" ht="16.5" customHeight="1" thickBot="1" x14ac:dyDescent="0.3">
      <c r="A46" s="162">
        <v>31</v>
      </c>
      <c r="B46" s="90" t="s">
        <v>366</v>
      </c>
      <c r="C46" s="85" t="s">
        <v>334</v>
      </c>
      <c r="D46" s="91">
        <v>3.12</v>
      </c>
      <c r="E46" s="85"/>
      <c r="F46" s="85"/>
      <c r="G46" s="85"/>
      <c r="H46" s="85"/>
      <c r="I46" s="85"/>
      <c r="J46" s="87">
        <f t="shared" si="0"/>
        <v>0</v>
      </c>
      <c r="K46" s="87">
        <f t="shared" si="1"/>
        <v>3.12</v>
      </c>
      <c r="L46" s="85"/>
    </row>
    <row r="47" spans="1:14" s="78" customFormat="1" ht="16.5" customHeight="1" thickBot="1" x14ac:dyDescent="0.3">
      <c r="A47" s="162">
        <v>32</v>
      </c>
      <c r="B47" s="90" t="s">
        <v>367</v>
      </c>
      <c r="C47" s="85" t="s">
        <v>334</v>
      </c>
      <c r="D47" s="91">
        <v>3.11</v>
      </c>
      <c r="E47" s="85"/>
      <c r="F47" s="85"/>
      <c r="G47" s="85"/>
      <c r="H47" s="85"/>
      <c r="I47" s="85"/>
      <c r="J47" s="87">
        <f t="shared" si="0"/>
        <v>0</v>
      </c>
      <c r="K47" s="87">
        <f t="shared" si="1"/>
        <v>3.11</v>
      </c>
      <c r="L47" s="7"/>
    </row>
    <row r="48" spans="1:14" s="78" customFormat="1" ht="16.5" customHeight="1" thickBot="1" x14ac:dyDescent="0.3">
      <c r="A48" s="162">
        <v>33</v>
      </c>
      <c r="B48" s="92" t="s">
        <v>368</v>
      </c>
      <c r="C48" s="85" t="s">
        <v>329</v>
      </c>
      <c r="D48" s="91">
        <v>3.08</v>
      </c>
      <c r="E48" s="85"/>
      <c r="F48" s="85"/>
      <c r="G48" s="85"/>
      <c r="H48" s="135"/>
      <c r="I48" s="85"/>
      <c r="J48" s="87">
        <f t="shared" si="0"/>
        <v>0</v>
      </c>
      <c r="K48" s="87">
        <f t="shared" si="1"/>
        <v>3.08</v>
      </c>
      <c r="L48" s="163" t="s">
        <v>209</v>
      </c>
    </row>
    <row r="49" spans="1:12" s="78" customFormat="1" ht="16.5" customHeight="1" thickBot="1" x14ac:dyDescent="0.3">
      <c r="A49" s="162">
        <v>34</v>
      </c>
      <c r="B49" s="90" t="s">
        <v>369</v>
      </c>
      <c r="C49" s="85" t="s">
        <v>329</v>
      </c>
      <c r="D49" s="91">
        <v>3</v>
      </c>
      <c r="E49" s="85"/>
      <c r="F49" s="85"/>
      <c r="G49" s="85"/>
      <c r="H49" s="85"/>
      <c r="I49" s="85"/>
      <c r="J49" s="87">
        <f t="shared" si="0"/>
        <v>0</v>
      </c>
      <c r="K49" s="87">
        <f t="shared" si="1"/>
        <v>3</v>
      </c>
      <c r="L49" s="7"/>
    </row>
    <row r="50" spans="1:12" s="78" customFormat="1" ht="16.5" customHeight="1" thickBot="1" x14ac:dyDescent="0.3">
      <c r="A50" s="162">
        <v>35</v>
      </c>
      <c r="B50" s="90" t="s">
        <v>370</v>
      </c>
      <c r="C50" s="85" t="s">
        <v>334</v>
      </c>
      <c r="D50" s="91">
        <v>3</v>
      </c>
      <c r="E50" s="85"/>
      <c r="F50" s="85"/>
      <c r="G50" s="85"/>
      <c r="H50" s="85"/>
      <c r="I50" s="85"/>
      <c r="J50" s="87">
        <f t="shared" si="0"/>
        <v>0</v>
      </c>
      <c r="K50" s="87">
        <f t="shared" si="1"/>
        <v>3</v>
      </c>
      <c r="L50" s="7"/>
    </row>
    <row r="51" spans="1:12" s="78" customFormat="1" ht="16.5" customHeight="1" thickBot="1" x14ac:dyDescent="0.3">
      <c r="A51" s="236">
        <v>36</v>
      </c>
      <c r="B51" s="237" t="s">
        <v>371</v>
      </c>
      <c r="C51" s="217" t="s">
        <v>329</v>
      </c>
      <c r="D51" s="220">
        <v>3</v>
      </c>
      <c r="E51" s="217"/>
      <c r="F51" s="217"/>
      <c r="G51" s="217"/>
      <c r="H51" s="217"/>
      <c r="I51" s="217"/>
      <c r="J51" s="218">
        <f t="shared" si="0"/>
        <v>0</v>
      </c>
      <c r="K51" s="218">
        <f t="shared" si="1"/>
        <v>3</v>
      </c>
      <c r="L51" s="215" t="s">
        <v>441</v>
      </c>
    </row>
    <row r="52" spans="1:12" s="78" customFormat="1" ht="16.5" customHeight="1" thickBot="1" x14ac:dyDescent="0.3">
      <c r="A52" s="236">
        <v>37</v>
      </c>
      <c r="B52" s="238" t="s">
        <v>372</v>
      </c>
      <c r="C52" s="217" t="s">
        <v>334</v>
      </c>
      <c r="D52" s="220">
        <v>3</v>
      </c>
      <c r="E52" s="217"/>
      <c r="F52" s="217"/>
      <c r="G52" s="217"/>
      <c r="H52" s="217"/>
      <c r="I52" s="217"/>
      <c r="J52" s="218">
        <f t="shared" si="0"/>
        <v>0</v>
      </c>
      <c r="K52" s="218">
        <f t="shared" si="1"/>
        <v>3</v>
      </c>
      <c r="L52" s="215" t="s">
        <v>441</v>
      </c>
    </row>
    <row r="53" spans="1:12" s="78" customFormat="1" ht="16.5" customHeight="1" thickBot="1" x14ac:dyDescent="0.3">
      <c r="A53" s="236">
        <v>38</v>
      </c>
      <c r="B53" s="237" t="s">
        <v>373</v>
      </c>
      <c r="C53" s="217" t="s">
        <v>329</v>
      </c>
      <c r="D53" s="220">
        <v>2.91</v>
      </c>
      <c r="E53" s="217"/>
      <c r="F53" s="217"/>
      <c r="G53" s="217"/>
      <c r="H53" s="221"/>
      <c r="I53" s="217"/>
      <c r="J53" s="218">
        <f t="shared" si="0"/>
        <v>0</v>
      </c>
      <c r="K53" s="218">
        <f t="shared" si="1"/>
        <v>2.91</v>
      </c>
      <c r="L53" s="217" t="s">
        <v>209</v>
      </c>
    </row>
    <row r="54" spans="1:12" s="78" customFormat="1" ht="16.5" customHeight="1" thickBot="1" x14ac:dyDescent="0.3">
      <c r="A54" s="236">
        <v>39</v>
      </c>
      <c r="B54" s="238" t="s">
        <v>374</v>
      </c>
      <c r="C54" s="217" t="s">
        <v>334</v>
      </c>
      <c r="D54" s="220">
        <v>2.78</v>
      </c>
      <c r="E54" s="217"/>
      <c r="F54" s="217"/>
      <c r="G54" s="217"/>
      <c r="H54" s="221"/>
      <c r="I54" s="217"/>
      <c r="J54" s="218">
        <f t="shared" si="0"/>
        <v>0</v>
      </c>
      <c r="K54" s="218">
        <f t="shared" si="1"/>
        <v>2.78</v>
      </c>
      <c r="L54" s="215" t="s">
        <v>441</v>
      </c>
    </row>
    <row r="55" spans="1:12" s="78" customFormat="1" ht="16.5" customHeight="1" thickBot="1" x14ac:dyDescent="0.3">
      <c r="A55" s="236">
        <v>40</v>
      </c>
      <c r="B55" s="237" t="s">
        <v>375</v>
      </c>
      <c r="C55" s="217" t="s">
        <v>329</v>
      </c>
      <c r="D55" s="220">
        <v>2.76</v>
      </c>
      <c r="E55" s="217"/>
      <c r="F55" s="217"/>
      <c r="G55" s="217"/>
      <c r="H55" s="217"/>
      <c r="I55" s="217"/>
      <c r="J55" s="218">
        <f t="shared" si="0"/>
        <v>0</v>
      </c>
      <c r="K55" s="218">
        <f t="shared" si="1"/>
        <v>2.76</v>
      </c>
      <c r="L55" s="215" t="s">
        <v>441</v>
      </c>
    </row>
    <row r="56" spans="1:12" s="78" customFormat="1" ht="16.5" customHeight="1" thickBot="1" x14ac:dyDescent="0.3">
      <c r="A56" s="236">
        <v>41</v>
      </c>
      <c r="B56" s="238" t="s">
        <v>376</v>
      </c>
      <c r="C56" s="217" t="s">
        <v>334</v>
      </c>
      <c r="D56" s="220">
        <v>2.64</v>
      </c>
      <c r="E56" s="217"/>
      <c r="F56" s="217"/>
      <c r="G56" s="217"/>
      <c r="H56" s="221"/>
      <c r="I56" s="217"/>
      <c r="J56" s="218">
        <f t="shared" si="0"/>
        <v>0</v>
      </c>
      <c r="K56" s="218">
        <f t="shared" si="1"/>
        <v>2.64</v>
      </c>
      <c r="L56" s="215" t="s">
        <v>441</v>
      </c>
    </row>
    <row r="57" spans="1:12" s="78" customFormat="1" ht="16.5" customHeight="1" x14ac:dyDescent="0.25">
      <c r="A57" s="236">
        <v>42</v>
      </c>
      <c r="B57" s="239" t="s">
        <v>377</v>
      </c>
      <c r="C57" s="217" t="s">
        <v>329</v>
      </c>
      <c r="D57" s="220">
        <v>2.5299999999999998</v>
      </c>
      <c r="E57" s="217"/>
      <c r="F57" s="217"/>
      <c r="G57" s="217"/>
      <c r="H57" s="221"/>
      <c r="I57" s="217"/>
      <c r="J57" s="218">
        <f t="shared" si="0"/>
        <v>0</v>
      </c>
      <c r="K57" s="218">
        <f t="shared" si="1"/>
        <v>2.5299999999999998</v>
      </c>
      <c r="L57" s="217" t="s">
        <v>209</v>
      </c>
    </row>
    <row r="58" spans="1:12" s="95" customFormat="1" ht="11.25" customHeight="1" x14ac:dyDescent="0.25">
      <c r="A58" s="109" t="s">
        <v>19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</row>
    <row r="59" spans="1:12" s="95" customFormat="1" ht="16.5" customHeight="1" x14ac:dyDescent="0.25">
      <c r="A59" s="108" t="s">
        <v>73</v>
      </c>
      <c r="B59" s="108"/>
      <c r="C59" s="108"/>
      <c r="D59" s="108"/>
      <c r="H59" s="119" t="s">
        <v>292</v>
      </c>
      <c r="I59" s="119"/>
      <c r="J59" s="119"/>
      <c r="K59" s="119"/>
    </row>
    <row r="60" spans="1:12" s="95" customFormat="1" ht="16.5" customHeight="1" x14ac:dyDescent="0.25"/>
    <row r="61" spans="1:12" s="95" customFormat="1" ht="16.5" customHeight="1" x14ac:dyDescent="0.25"/>
    <row r="62" spans="1:12" s="95" customFormat="1" ht="16.5" customHeight="1" x14ac:dyDescent="0.25">
      <c r="D62" s="3"/>
    </row>
    <row r="63" spans="1:12" s="95" customFormat="1" ht="16.5" customHeight="1" x14ac:dyDescent="0.25"/>
    <row r="64" spans="1:12" s="95" customFormat="1" ht="16.5" customHeight="1" x14ac:dyDescent="0.25"/>
    <row r="65" spans="7:9" s="95" customFormat="1" ht="16.5" customHeight="1" x14ac:dyDescent="0.25"/>
    <row r="66" spans="7:9" s="95" customFormat="1" ht="16.5" customHeight="1" x14ac:dyDescent="0.25"/>
    <row r="67" spans="7:9" s="95" customFormat="1" ht="16.5" customHeight="1" x14ac:dyDescent="0.25"/>
    <row r="68" spans="7:9" s="95" customFormat="1" ht="16.5" customHeight="1" x14ac:dyDescent="0.25"/>
    <row r="69" spans="7:9" s="95" customFormat="1" ht="16.5" customHeight="1" x14ac:dyDescent="0.25"/>
    <row r="70" spans="7:9" s="95" customFormat="1" ht="16.5" customHeight="1" x14ac:dyDescent="0.25"/>
    <row r="71" spans="7:9" s="95" customFormat="1" ht="16.5" customHeight="1" x14ac:dyDescent="0.25">
      <c r="G71" s="28"/>
      <c r="H71" s="28"/>
      <c r="I71" s="28"/>
    </row>
  </sheetData>
  <mergeCells count="16">
    <mergeCell ref="L8:L9"/>
    <mergeCell ref="A58:L58"/>
    <mergeCell ref="A59:D59"/>
    <mergeCell ref="H59:K59"/>
    <mergeCell ref="A8:A9"/>
    <mergeCell ref="B8:B9"/>
    <mergeCell ref="C8:C9"/>
    <mergeCell ref="D8:D9"/>
    <mergeCell ref="E8:J8"/>
    <mergeCell ref="K8:K9"/>
    <mergeCell ref="A1:L1"/>
    <mergeCell ref="A2:L2"/>
    <mergeCell ref="A3:L3"/>
    <mergeCell ref="A4:L4"/>
    <mergeCell ref="A5:L5"/>
    <mergeCell ref="A6:L6"/>
  </mergeCells>
  <pageMargins left="0.38" right="0.2" top="0.24" bottom="0.36" header="0.2" footer="0.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Ліміти стипендіатів</vt:lpstr>
      <vt:lpstr>ГДД-121, 120</vt:lpstr>
      <vt:lpstr>БОД-120,121</vt:lpstr>
      <vt:lpstr>МХД-121</vt:lpstr>
      <vt:lpstr>ЕД-120,121</vt:lpstr>
      <vt:lpstr>ДЗД-221,119,220,118,219</vt:lpstr>
      <vt:lpstr>БОД-221,119,220</vt:lpstr>
      <vt:lpstr>МХД-119,220</vt:lpstr>
      <vt:lpstr>ЕД-221,119,118,219</vt:lpstr>
      <vt:lpstr>АВД-221,220,118,219</vt:lpstr>
      <vt:lpstr>ТХД-118,219</vt:lpstr>
      <vt:lpstr>Додаток 6</vt:lpstr>
      <vt:lpstr>Додаток 7</vt:lpstr>
    </vt:vector>
  </TitlesOfParts>
  <Company>Организация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cnmtt</dc:creator>
  <cp:lastModifiedBy>Lda</cp:lastModifiedBy>
  <cp:lastPrinted>2022-01-06T07:54:46Z</cp:lastPrinted>
  <dcterms:created xsi:type="dcterms:W3CDTF">2017-01-04T09:52:51Z</dcterms:created>
  <dcterms:modified xsi:type="dcterms:W3CDTF">2022-01-19T09:00:26Z</dcterms:modified>
</cp:coreProperties>
</file>