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9615" windowHeight="8730" tabRatio="666"/>
  </bookViews>
  <sheets>
    <sheet name="ДЗД" sheetId="21" r:id="rId1"/>
    <sheet name="БОД" sheetId="20" r:id="rId2"/>
    <sheet name="МХД" sheetId="11" r:id="rId3"/>
    <sheet name="ЕД" sheetId="19" r:id="rId4"/>
    <sheet name="АВД" sheetId="22" r:id="rId5"/>
    <sheet name="ТХД" sheetId="18" r:id="rId6"/>
    <sheet name="ДЗД-118" sheetId="27" r:id="rId7"/>
    <sheet name="БОД-118" sheetId="24" r:id="rId8"/>
    <sheet name="ЕД-118" sheetId="26" r:id="rId9"/>
    <sheet name="АВД-118" sheetId="28" r:id="rId10"/>
    <sheet name="ТХД-118" sheetId="25" r:id="rId11"/>
  </sheets>
  <calcPr calcId="124519"/>
</workbook>
</file>

<file path=xl/calcChain.xml><?xml version="1.0" encoding="utf-8"?>
<calcChain xmlns="http://schemas.openxmlformats.org/spreadsheetml/2006/main">
  <c r="J21" i="18"/>
  <c r="J22"/>
  <c r="J23"/>
  <c r="J24"/>
  <c r="J25"/>
  <c r="J26"/>
  <c r="J27"/>
  <c r="J28"/>
  <c r="J29"/>
  <c r="J30"/>
  <c r="J31"/>
  <c r="J32"/>
  <c r="J33"/>
  <c r="J34"/>
  <c r="J35"/>
  <c r="J36"/>
  <c r="K30"/>
  <c r="K24"/>
  <c r="K19"/>
  <c r="K12"/>
  <c r="K26"/>
  <c r="K23"/>
  <c r="K36"/>
  <c r="K14"/>
  <c r="J12" i="22"/>
  <c r="K12" s="1"/>
  <c r="J21"/>
  <c r="K21" s="1"/>
  <c r="J19"/>
  <c r="K19" s="1"/>
  <c r="J25"/>
  <c r="K25" s="1"/>
  <c r="J11"/>
  <c r="K11" s="1"/>
  <c r="J20"/>
  <c r="K20" s="1"/>
  <c r="J42" i="19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K69" s="1"/>
  <c r="J70"/>
  <c r="J71"/>
  <c r="K71" s="1"/>
  <c r="K70"/>
  <c r="K62"/>
  <c r="K50"/>
  <c r="K49"/>
  <c r="K46"/>
  <c r="K43"/>
  <c r="J41"/>
  <c r="K41" s="1"/>
  <c r="J36"/>
  <c r="K36" s="1"/>
  <c r="J33"/>
  <c r="K33" s="1"/>
  <c r="J31"/>
  <c r="K31" s="1"/>
  <c r="J30"/>
  <c r="K30" s="1"/>
  <c r="J29"/>
  <c r="K29" s="1"/>
  <c r="J24"/>
  <c r="K24" s="1"/>
  <c r="J19"/>
  <c r="K19" s="1"/>
  <c r="J17"/>
  <c r="K17" s="1"/>
  <c r="J16"/>
  <c r="K16" s="1"/>
  <c r="J15"/>
  <c r="K15" s="1"/>
  <c r="K59"/>
  <c r="K58"/>
  <c r="K57"/>
  <c r="K56"/>
  <c r="K53"/>
  <c r="K44"/>
  <c r="K35"/>
  <c r="K26"/>
  <c r="K22"/>
  <c r="K13"/>
  <c r="K11" i="11"/>
  <c r="J11"/>
  <c r="J12"/>
  <c r="J13"/>
  <c r="J15"/>
  <c r="J17"/>
  <c r="J18"/>
  <c r="J19"/>
  <c r="J24"/>
  <c r="J26"/>
  <c r="J28"/>
  <c r="J30"/>
  <c r="J35"/>
  <c r="J36"/>
  <c r="J37"/>
  <c r="J38"/>
  <c r="K38"/>
  <c r="K37"/>
  <c r="K36"/>
  <c r="K35"/>
  <c r="K30"/>
  <c r="K28"/>
  <c r="K26"/>
  <c r="K24"/>
  <c r="K19"/>
  <c r="K18"/>
  <c r="K17"/>
  <c r="K15"/>
  <c r="K13"/>
  <c r="K12"/>
  <c r="K33" i="20"/>
  <c r="K32"/>
  <c r="K30"/>
  <c r="K28"/>
  <c r="K27"/>
  <c r="K26"/>
  <c r="K20"/>
  <c r="K18"/>
  <c r="K14"/>
  <c r="K13"/>
  <c r="K12"/>
  <c r="J15" i="21" l="1"/>
  <c r="K15" s="1"/>
  <c r="J30"/>
  <c r="K30" s="1"/>
  <c r="K16"/>
  <c r="J22"/>
  <c r="K22" s="1"/>
  <c r="J20"/>
  <c r="K20" s="1"/>
  <c r="J18"/>
  <c r="K18" s="1"/>
  <c r="J19" i="24" l="1"/>
  <c r="K19" s="1"/>
  <c r="J13" i="27" l="1"/>
  <c r="K13" s="1"/>
  <c r="J16"/>
  <c r="K16" s="1"/>
  <c r="J12"/>
  <c r="K12" s="1"/>
  <c r="J11"/>
  <c r="K11" s="1"/>
  <c r="J10"/>
  <c r="K10" s="1"/>
  <c r="J14"/>
  <c r="K14" s="1"/>
  <c r="J15"/>
  <c r="K15" s="1"/>
  <c r="A10" l="1"/>
  <c r="A15"/>
  <c r="A16"/>
  <c r="A11"/>
  <c r="A14"/>
  <c r="A13"/>
  <c r="A12"/>
  <c r="J12" i="21"/>
  <c r="J29"/>
  <c r="J17"/>
  <c r="J21"/>
  <c r="J11"/>
  <c r="J19"/>
  <c r="J24"/>
  <c r="J25"/>
  <c r="J16" i="28" l="1"/>
  <c r="K16" s="1"/>
  <c r="J17"/>
  <c r="K17" s="1"/>
  <c r="J18"/>
  <c r="K18" s="1"/>
  <c r="J13"/>
  <c r="K13" s="1"/>
  <c r="J12"/>
  <c r="K12" s="1"/>
  <c r="J15"/>
  <c r="K15" s="1"/>
  <c r="J14"/>
  <c r="K14" s="1"/>
  <c r="J11"/>
  <c r="K11" s="1"/>
  <c r="J10"/>
  <c r="K10" s="1"/>
  <c r="A18" l="1"/>
  <c r="A10"/>
  <c r="A11"/>
  <c r="A15"/>
  <c r="A17"/>
  <c r="A16"/>
  <c r="A12"/>
  <c r="A14"/>
  <c r="A13"/>
  <c r="K24" i="21" l="1"/>
  <c r="K12"/>
  <c r="K29"/>
  <c r="K17"/>
  <c r="K21"/>
  <c r="K11"/>
  <c r="K19"/>
  <c r="J21" i="26" l="1"/>
  <c r="K21" s="1"/>
  <c r="J10"/>
  <c r="K10" s="1"/>
  <c r="J17"/>
  <c r="K17" s="1"/>
  <c r="J22"/>
  <c r="K22" s="1"/>
  <c r="J19"/>
  <c r="K19" s="1"/>
  <c r="J23"/>
  <c r="K23" s="1"/>
  <c r="J14"/>
  <c r="K14" s="1"/>
  <c r="J11"/>
  <c r="K11" s="1"/>
  <c r="J24"/>
  <c r="K24" s="1"/>
  <c r="J15"/>
  <c r="K15" s="1"/>
  <c r="J13"/>
  <c r="K13" s="1"/>
  <c r="J26"/>
  <c r="K26" s="1"/>
  <c r="J16"/>
  <c r="K16" s="1"/>
  <c r="J18"/>
  <c r="K18" s="1"/>
  <c r="J25"/>
  <c r="K25" s="1"/>
  <c r="J20"/>
  <c r="K20" s="1"/>
  <c r="J12"/>
  <c r="K12" s="1"/>
  <c r="J28"/>
  <c r="K28" s="1"/>
  <c r="J27"/>
  <c r="K27" s="1"/>
  <c r="A27" l="1"/>
  <c r="A26"/>
  <c r="A12"/>
  <c r="A16"/>
  <c r="A24"/>
  <c r="A19"/>
  <c r="A21"/>
  <c r="A11"/>
  <c r="A10"/>
  <c r="A22"/>
  <c r="A15"/>
  <c r="A18"/>
  <c r="A20"/>
  <c r="A28"/>
  <c r="A25"/>
  <c r="A13"/>
  <c r="A14"/>
  <c r="A23"/>
  <c r="A17"/>
  <c r="J15" i="25"/>
  <c r="K15" s="1"/>
  <c r="J16"/>
  <c r="K16" s="1"/>
  <c r="J13"/>
  <c r="K13" s="1"/>
  <c r="J11"/>
  <c r="K11" s="1"/>
  <c r="J17"/>
  <c r="K17" s="1"/>
  <c r="J14"/>
  <c r="K14" s="1"/>
  <c r="J10"/>
  <c r="K10" s="1"/>
  <c r="J12"/>
  <c r="K12" s="1"/>
  <c r="J13" i="24"/>
  <c r="K13" s="1"/>
  <c r="J16"/>
  <c r="K16" s="1"/>
  <c r="J12"/>
  <c r="K12" s="1"/>
  <c r="J10"/>
  <c r="K10" s="1"/>
  <c r="J11"/>
  <c r="K11" s="1"/>
  <c r="J15"/>
  <c r="K15" s="1"/>
  <c r="J18"/>
  <c r="K18" s="1"/>
  <c r="J14"/>
  <c r="K14" s="1"/>
  <c r="J17"/>
  <c r="K17" s="1"/>
  <c r="A19" l="1"/>
  <c r="A14" i="25"/>
  <c r="A16"/>
  <c r="A12"/>
  <c r="A15"/>
  <c r="A13"/>
  <c r="A17"/>
  <c r="A10"/>
  <c r="A11"/>
  <c r="A14" i="24"/>
  <c r="A17"/>
  <c r="A11"/>
  <c r="A13"/>
  <c r="A18"/>
  <c r="A12"/>
  <c r="A15"/>
  <c r="A10"/>
  <c r="A16"/>
  <c r="J15" i="22" l="1"/>
  <c r="K15" s="1"/>
  <c r="J30"/>
  <c r="K30" s="1"/>
  <c r="J14"/>
  <c r="K14" s="1"/>
  <c r="J13"/>
  <c r="K13" s="1"/>
  <c r="J22"/>
  <c r="K22" s="1"/>
  <c r="J18"/>
  <c r="K18" s="1"/>
  <c r="J16"/>
  <c r="K16" s="1"/>
  <c r="J26"/>
  <c r="K26" s="1"/>
  <c r="J23"/>
  <c r="K23" s="1"/>
  <c r="J17"/>
  <c r="K17" s="1"/>
  <c r="J27"/>
  <c r="K27" s="1"/>
  <c r="J24"/>
  <c r="K24" s="1"/>
  <c r="J29"/>
  <c r="K29" s="1"/>
  <c r="J28"/>
  <c r="K28" s="1"/>
  <c r="A28" l="1"/>
  <c r="A24"/>
  <c r="A17"/>
  <c r="A26"/>
  <c r="A18"/>
  <c r="A13"/>
  <c r="A11"/>
  <c r="A20"/>
  <c r="A21"/>
  <c r="A12"/>
  <c r="A19"/>
  <c r="A25"/>
  <c r="A30"/>
  <c r="A29"/>
  <c r="A27"/>
  <c r="A23"/>
  <c r="A16"/>
  <c r="A22"/>
  <c r="A14"/>
  <c r="A15"/>
  <c r="K25" i="21"/>
  <c r="A16" l="1"/>
  <c r="A25"/>
  <c r="A11"/>
  <c r="A28"/>
  <c r="A23"/>
  <c r="A13"/>
  <c r="A20"/>
  <c r="A30"/>
  <c r="A22"/>
  <c r="A12"/>
  <c r="A21"/>
  <c r="A24"/>
  <c r="A26"/>
  <c r="A14"/>
  <c r="A27"/>
  <c r="A18"/>
  <c r="A15"/>
  <c r="A17"/>
  <c r="A19"/>
  <c r="A29"/>
  <c r="J23" i="20"/>
  <c r="K23" s="1"/>
  <c r="J22"/>
  <c r="K22" s="1"/>
  <c r="J11"/>
  <c r="K11" s="1"/>
  <c r="J17"/>
  <c r="K17" s="1"/>
  <c r="J29"/>
  <c r="K29" s="1"/>
  <c r="J15"/>
  <c r="K15" s="1"/>
  <c r="J19"/>
  <c r="K19" s="1"/>
  <c r="J25"/>
  <c r="K25" s="1"/>
  <c r="J21"/>
  <c r="K21" s="1"/>
  <c r="J31"/>
  <c r="K31" s="1"/>
  <c r="J24"/>
  <c r="K24" s="1"/>
  <c r="J16"/>
  <c r="K16" s="1"/>
  <c r="K61" i="19"/>
  <c r="K66"/>
  <c r="K63"/>
  <c r="K65"/>
  <c r="K54"/>
  <c r="K67"/>
  <c r="J14"/>
  <c r="K14" s="1"/>
  <c r="K68"/>
  <c r="K64"/>
  <c r="J37"/>
  <c r="K37" s="1"/>
  <c r="K47"/>
  <c r="K48"/>
  <c r="K42"/>
  <c r="J21"/>
  <c r="K21" s="1"/>
  <c r="J18"/>
  <c r="K18" s="1"/>
  <c r="J38"/>
  <c r="K38" s="1"/>
  <c r="J39"/>
  <c r="K39" s="1"/>
  <c r="K60"/>
  <c r="J34"/>
  <c r="K34" s="1"/>
  <c r="J28"/>
  <c r="K28" s="1"/>
  <c r="J40"/>
  <c r="K40" s="1"/>
  <c r="J25"/>
  <c r="K25" s="1"/>
  <c r="A25" s="1"/>
  <c r="A16" i="20" l="1"/>
  <c r="A28" i="19"/>
  <c r="A60"/>
  <c r="A38"/>
  <c r="A21"/>
  <c r="A48"/>
  <c r="A37"/>
  <c r="A68"/>
  <c r="A67"/>
  <c r="A54"/>
  <c r="A65"/>
  <c r="A66"/>
  <c r="A40"/>
  <c r="A34"/>
  <c r="A39"/>
  <c r="A18"/>
  <c r="A42"/>
  <c r="A47"/>
  <c r="A64"/>
  <c r="A11"/>
  <c r="A13"/>
  <c r="A26"/>
  <c r="A32"/>
  <c r="A44"/>
  <c r="A51"/>
  <c r="A56"/>
  <c r="A58"/>
  <c r="A15"/>
  <c r="A17"/>
  <c r="A24"/>
  <c r="A30"/>
  <c r="A33"/>
  <c r="A41"/>
  <c r="A46"/>
  <c r="A50"/>
  <c r="A69"/>
  <c r="A71"/>
  <c r="A22"/>
  <c r="A53"/>
  <c r="A59"/>
  <c r="A19"/>
  <c r="A31"/>
  <c r="A43"/>
  <c r="A62"/>
  <c r="A12"/>
  <c r="A52"/>
  <c r="A27"/>
  <c r="A20"/>
  <c r="A35"/>
  <c r="A57"/>
  <c r="A16"/>
  <c r="A29"/>
  <c r="A36"/>
  <c r="A49"/>
  <c r="A70"/>
  <c r="A55"/>
  <c r="A45"/>
  <c r="A23"/>
  <c r="A63"/>
  <c r="A61"/>
  <c r="A14"/>
  <c r="A31" i="20"/>
  <c r="A25"/>
  <c r="A15"/>
  <c r="A29"/>
  <c r="A11"/>
  <c r="A13"/>
  <c r="A26"/>
  <c r="A32"/>
  <c r="A14"/>
  <c r="A27"/>
  <c r="A33"/>
  <c r="A18"/>
  <c r="A28"/>
  <c r="A12"/>
  <c r="A20"/>
  <c r="A30"/>
  <c r="A23"/>
  <c r="A24"/>
  <c r="A21"/>
  <c r="A19"/>
  <c r="A17"/>
  <c r="A22"/>
  <c r="J11" i="18" l="1"/>
  <c r="K11" s="1"/>
  <c r="J20"/>
  <c r="K20" s="1"/>
  <c r="K25"/>
  <c r="K34"/>
  <c r="K28"/>
  <c r="K27"/>
  <c r="K33"/>
  <c r="K29"/>
  <c r="J18"/>
  <c r="K18" s="1"/>
  <c r="J14" i="11"/>
  <c r="K14" s="1"/>
  <c r="A29" i="18" l="1"/>
  <c r="A27"/>
  <c r="A34"/>
  <c r="A20"/>
  <c r="A18"/>
  <c r="A33"/>
  <c r="A28"/>
  <c r="A25"/>
  <c r="A31"/>
  <c r="A16"/>
  <c r="A15"/>
  <c r="A17"/>
  <c r="A35"/>
  <c r="A13"/>
  <c r="A21"/>
  <c r="A32"/>
  <c r="A36"/>
  <c r="A26"/>
  <c r="A22"/>
  <c r="A11"/>
  <c r="A14"/>
  <c r="A12"/>
  <c r="A19"/>
  <c r="A23"/>
  <c r="A24"/>
  <c r="A30"/>
  <c r="J25" i="11"/>
  <c r="J16"/>
  <c r="K16" s="1"/>
  <c r="J22" l="1"/>
  <c r="J21"/>
  <c r="J27"/>
  <c r="J20"/>
  <c r="K20" s="1"/>
  <c r="J34"/>
  <c r="J31"/>
  <c r="J29" l="1"/>
  <c r="J33"/>
  <c r="J32"/>
  <c r="J23"/>
  <c r="K33" l="1"/>
  <c r="K34"/>
  <c r="K21" l="1"/>
  <c r="K25"/>
  <c r="K32"/>
  <c r="K29"/>
  <c r="K23"/>
  <c r="K27"/>
  <c r="K22"/>
  <c r="K31"/>
  <c r="A31" l="1"/>
  <c r="A27"/>
  <c r="A29"/>
  <c r="A25"/>
  <c r="A33"/>
  <c r="A30"/>
  <c r="A38"/>
  <c r="A24"/>
  <c r="A35"/>
  <c r="A22"/>
  <c r="A23"/>
  <c r="A32"/>
  <c r="A21"/>
  <c r="A14"/>
  <c r="A37"/>
  <c r="A11"/>
  <c r="A13"/>
  <c r="A12"/>
  <c r="A17"/>
  <c r="A15"/>
  <c r="A19"/>
  <c r="A20"/>
  <c r="A16"/>
  <c r="A26"/>
  <c r="A36"/>
  <c r="A18"/>
  <c r="A28"/>
  <c r="A34"/>
</calcChain>
</file>

<file path=xl/sharedStrings.xml><?xml version="1.0" encoding="utf-8"?>
<sst xmlns="http://schemas.openxmlformats.org/spreadsheetml/2006/main" count="818" uniqueCount="321">
  <si>
    <t>(формується завідувачем відділення та передається на розгляд стипендіальної комісії не пізніше 5 днів після закінчення семестрового контролю)</t>
  </si>
  <si>
    <t>Місце у рейтингу</t>
  </si>
  <si>
    <t>Прізвище, ім'я, по-батькові</t>
  </si>
  <si>
    <t>Академічна група</t>
  </si>
  <si>
    <t>Складова успішності середнього балу</t>
  </si>
  <si>
    <t>участь у громадському житті</t>
  </si>
  <si>
    <t>спортивна діяльність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</si>
  <si>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</si>
  <si>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</si>
  <si>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</si>
  <si>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</si>
  <si>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</si>
  <si>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</si>
  <si>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</si>
  <si>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</si>
  <si>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</si>
  <si>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</si>
  <si>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* - вказується соціальна категорія та документ, який підтверджує пільги</t>
  </si>
  <si>
    <t>Завідувач відділення</t>
  </si>
  <si>
    <t xml:space="preserve">Складова рейтингового балу на підставі участі студентів у науково-технічній, науковій діяльності, громадському та спортивному житті або штрафні санкції </t>
  </si>
  <si>
    <t>11</t>
  </si>
  <si>
    <t>наукова діяльність</t>
  </si>
  <si>
    <t xml:space="preserve">науково-технічна діяльність </t>
  </si>
  <si>
    <t>штрафні санкції</t>
  </si>
  <si>
    <t>сумма значень стовпців 5-9</t>
  </si>
  <si>
    <t>Рейтинговий бал ( сума значень стовпців 4 та 10)</t>
  </si>
  <si>
    <r>
      <t xml:space="preserve">Спеціальність </t>
    </r>
    <r>
      <rPr>
        <u/>
        <sz val="12"/>
        <rFont val="Times New Roman"/>
        <family val="1"/>
        <charset val="204"/>
      </rPr>
      <t>141 "Електроенергетика, електротехніка та електромеханіка"</t>
    </r>
  </si>
  <si>
    <r>
      <t xml:space="preserve">Спеціальність </t>
    </r>
    <r>
      <rPr>
        <u/>
        <sz val="12"/>
        <rFont val="Times New Roman"/>
        <family val="1"/>
        <charset val="204"/>
      </rPr>
      <t>133 "Галузеве машинобудування"</t>
    </r>
  </si>
  <si>
    <r>
      <t xml:space="preserve">Курс </t>
    </r>
    <r>
      <rPr>
        <u/>
        <sz val="12"/>
        <rFont val="Times New Roman"/>
        <family val="1"/>
        <charset val="204"/>
      </rPr>
      <t>2</t>
    </r>
  </si>
  <si>
    <t>Гарбуз Данило Миколайович</t>
  </si>
  <si>
    <t>Губар Олександр Володимирович</t>
  </si>
  <si>
    <t>Качан Олександр Русланович</t>
  </si>
  <si>
    <t>Мірон Андрій Олегович</t>
  </si>
  <si>
    <t>Половецький Євген Вікторович</t>
  </si>
  <si>
    <t>Протченко Михайло Вікторович</t>
  </si>
  <si>
    <t>Сушко Роман Олександрович</t>
  </si>
  <si>
    <t>МХД-117</t>
  </si>
  <si>
    <t>ЕД-117</t>
  </si>
  <si>
    <t>Бабич Олег Володимирович</t>
  </si>
  <si>
    <t>Бронзов Роман Володимирович</t>
  </si>
  <si>
    <t>Вазюра Вадим Олександрович</t>
  </si>
  <si>
    <t>Видиш Олександр Леонідович</t>
  </si>
  <si>
    <t>Граб Володимир Миколайович</t>
  </si>
  <si>
    <t>Жолдак Ярослав Миколайович</t>
  </si>
  <si>
    <t>Кірєєв Валентин Олександрович</t>
  </si>
  <si>
    <t>Красько Олександр Миколайович</t>
  </si>
  <si>
    <t>Ларіонов Марк Дмитрович</t>
  </si>
  <si>
    <t>Наливайко Сергій Олександрович</t>
  </si>
  <si>
    <t>Тихонін Семен Костянтинович</t>
  </si>
  <si>
    <t>Тупіков Євгеній Леонідович</t>
  </si>
  <si>
    <t>Федь Вадим Вікторович</t>
  </si>
  <si>
    <t>Ходос Богдан Сергійович</t>
  </si>
  <si>
    <t>Хотульов Денис Володимирович</t>
  </si>
  <si>
    <t>Штупун Іван Петрович</t>
  </si>
  <si>
    <t>Бойко Андрій Анатолійович</t>
  </si>
  <si>
    <t>Грищенко Єгор Володимирович</t>
  </si>
  <si>
    <t>Каміна Андрій Владиславович</t>
  </si>
  <si>
    <t>Киричанський Владислав Олегович</t>
  </si>
  <si>
    <t>Мигрин Олександр Сергійович</t>
  </si>
  <si>
    <t>Хілик Данило Олександрович</t>
  </si>
  <si>
    <t>МХД-218</t>
  </si>
  <si>
    <t>А.М.Савчук</t>
  </si>
  <si>
    <t xml:space="preserve">Відділення </t>
  </si>
  <si>
    <r>
      <t xml:space="preserve">Спеціальність </t>
    </r>
    <r>
      <rPr>
        <u/>
        <sz val="12"/>
        <rFont val="Times New Roman"/>
        <family val="1"/>
        <charset val="204"/>
      </rPr>
      <t>161 "Хімічні технології та інженерія"</t>
    </r>
  </si>
  <si>
    <t>Биховець Валерія Вячеславівна</t>
  </si>
  <si>
    <t>Вороная Валентина Сергіївна</t>
  </si>
  <si>
    <t>Дока Оксана Миколаївна</t>
  </si>
  <si>
    <t>Дрозд Наталія Олексіївна</t>
  </si>
  <si>
    <t>Задорожнюк Дар'я Геннадіївна</t>
  </si>
  <si>
    <t>Муха Олеся Михайлівна</t>
  </si>
  <si>
    <t>Онищенко Настя Василівна</t>
  </si>
  <si>
    <t>Потапенко Оксана Сергіївна</t>
  </si>
  <si>
    <t>Черняг Ольга Сергіївна</t>
  </si>
  <si>
    <t>ТХД-117</t>
  </si>
  <si>
    <t>ТХД-218</t>
  </si>
  <si>
    <t>Плеса Андрій Миколайович</t>
  </si>
  <si>
    <t>Рябець Олександр Іванович</t>
  </si>
  <si>
    <t>Смоляр Олексій Ігорович</t>
  </si>
  <si>
    <t>Фещенко Владислав Олександров</t>
  </si>
  <si>
    <t>Фролов Ярослав Юрійович</t>
  </si>
  <si>
    <t>ЕД-218</t>
  </si>
  <si>
    <r>
      <t xml:space="preserve">Спеціальність </t>
    </r>
    <r>
      <rPr>
        <u/>
        <sz val="12"/>
        <rFont val="Times New Roman"/>
        <family val="1"/>
        <charset val="204"/>
      </rPr>
      <t>071 "Облік і оподаткування"</t>
    </r>
  </si>
  <si>
    <t>Ветренюк Андрій Анатолійович</t>
  </si>
  <si>
    <t>Гриньова Анастасія Дмитріївна</t>
  </si>
  <si>
    <t>Дудіна Людмила Сергіївна</t>
  </si>
  <si>
    <t>Іртач Ірина Олександрівна</t>
  </si>
  <si>
    <t>Клочко Вікторія Олександрівна</t>
  </si>
  <si>
    <t>Кравець Альона Вікторівна</t>
  </si>
  <si>
    <t>Мандрикін В’ячеслав Сергійович</t>
  </si>
  <si>
    <t>Матвієнко Катерина Володимирівна</t>
  </si>
  <si>
    <t>Савоста Анастасія Вікторівна</t>
  </si>
  <si>
    <t>Улізько Руслана Вікторівна</t>
  </si>
  <si>
    <t>Цехмістер Анастасія Сергіївна</t>
  </si>
  <si>
    <t>Черненко Марина Миколаївна</t>
  </si>
  <si>
    <t>БОД-117</t>
  </si>
  <si>
    <t>БОД-218</t>
  </si>
  <si>
    <t>Велігорська Аліна Русланівна</t>
  </si>
  <si>
    <t>Ковалик Василь Васильович</t>
  </si>
  <si>
    <t>Ковпинець Любов Віталіївна</t>
  </si>
  <si>
    <t>Кудрик Оксана Миколаївна</t>
  </si>
  <si>
    <t>Неділько Анастасія Олегівна</t>
  </si>
  <si>
    <t>Печуриця Роман Романович</t>
  </si>
  <si>
    <t>Соловей Валерія Сергіївна</t>
  </si>
  <si>
    <t>Шафірова Єлизавета Олександрівна</t>
  </si>
  <si>
    <t>ДЗД-117</t>
  </si>
  <si>
    <t>Гобов Михайло Олександрович</t>
  </si>
  <si>
    <t>Дорошко Ігор Анатолійович</t>
  </si>
  <si>
    <t>Зайцев Данило Андрійович</t>
  </si>
  <si>
    <t>Кириєнко Євгеній Григорович</t>
  </si>
  <si>
    <t>Комлевий Олексій Володимиро</t>
  </si>
  <si>
    <t>Мироненко Владислав Юрійович</t>
  </si>
  <si>
    <t>Митус Вадим Віталійович</t>
  </si>
  <si>
    <t>Мосіч Ярослав Олександрович</t>
  </si>
  <si>
    <t>Полевик Анастасія Павлівна</t>
  </si>
  <si>
    <t>Полянський В’ячеслав Олегович</t>
  </si>
  <si>
    <t>Поплавський Іван Андрійович</t>
  </si>
  <si>
    <t>Савельєв Дмитро Григорович</t>
  </si>
  <si>
    <t>Сизоненко Ярослав Ігорович</t>
  </si>
  <si>
    <t>Стратілат Іван Сергійович</t>
  </si>
  <si>
    <t>0,1</t>
  </si>
  <si>
    <r>
      <t xml:space="preserve">Спеціальність </t>
    </r>
    <r>
      <rPr>
        <u/>
        <sz val="12"/>
        <rFont val="Times New Roman"/>
        <family val="1"/>
        <charset val="204"/>
      </rPr>
      <t xml:space="preserve"> 151 "Автоматизація та комп'ютерно-інтегровані технології"</t>
    </r>
  </si>
  <si>
    <r>
      <t xml:space="preserve">Рейтинг успішності за результатами заліково-екзаменаційної сесії </t>
    </r>
    <r>
      <rPr>
        <b/>
        <u/>
        <sz val="12"/>
        <rFont val="Times New Roman"/>
        <family val="1"/>
        <charset val="204"/>
      </rPr>
      <t>1</t>
    </r>
    <r>
      <rPr>
        <b/>
        <sz val="12"/>
        <rFont val="Times New Roman"/>
        <family val="1"/>
        <charset val="204"/>
      </rPr>
      <t xml:space="preserve"> семестру </t>
    </r>
    <r>
      <rPr>
        <b/>
        <u/>
        <sz val="12"/>
        <rFont val="Times New Roman"/>
        <family val="1"/>
        <charset val="204"/>
      </rPr>
      <t>2018</t>
    </r>
    <r>
      <rPr>
        <b/>
        <sz val="12"/>
        <rFont val="Times New Roman"/>
        <family val="1"/>
        <charset val="204"/>
      </rPr>
      <t>/</t>
    </r>
    <r>
      <rPr>
        <b/>
        <u/>
        <sz val="12"/>
        <rFont val="Times New Roman"/>
        <family val="1"/>
        <charset val="204"/>
      </rPr>
      <t>19</t>
    </r>
    <r>
      <rPr>
        <b/>
        <sz val="12"/>
        <rFont val="Times New Roman"/>
        <family val="1"/>
        <charset val="204"/>
      </rPr>
      <t xml:space="preserve"> навчального року </t>
    </r>
  </si>
  <si>
    <r>
      <t xml:space="preserve">Курс </t>
    </r>
    <r>
      <rPr>
        <u/>
        <sz val="12"/>
        <rFont val="Times New Roman"/>
        <family val="1"/>
        <charset val="204"/>
      </rPr>
      <t>1</t>
    </r>
  </si>
  <si>
    <t>Дубина Максим Валерійович</t>
  </si>
  <si>
    <t>Кириченко Анна Євгеніївна</t>
  </si>
  <si>
    <t>Кордаш Вікторія Русланівна</t>
  </si>
  <si>
    <t>Кухаренко Карина Миколаївна</t>
  </si>
  <si>
    <t>Нерус Анастасія Юріївна</t>
  </si>
  <si>
    <t>Піскун Валерія Ігорівна</t>
  </si>
  <si>
    <t>Пухова Ірина Олександрівна</t>
  </si>
  <si>
    <t>Ревко Лілія Юріївна</t>
  </si>
  <si>
    <t>Руслякова Діана Сергіївна</t>
  </si>
  <si>
    <t>Сусло Дмитро Станіславович</t>
  </si>
  <si>
    <t>БОД-118</t>
  </si>
  <si>
    <t>Борисенко Альона Валеріївна</t>
  </si>
  <si>
    <t>Гофман Світлана Ігорівна</t>
  </si>
  <si>
    <t>Грицик Тетяна Володимирівна</t>
  </si>
  <si>
    <t>Кононова Вікторія Сергіївна</t>
  </si>
  <si>
    <t>Король Владислава Ігорівна</t>
  </si>
  <si>
    <t>Музика Микола Вікторович</t>
  </si>
  <si>
    <t>Мустафін Володимир Сергійович</t>
  </si>
  <si>
    <t>Черв'як Анастасія Андріївна</t>
  </si>
  <si>
    <t>ТХД-118</t>
  </si>
  <si>
    <t>Бураков Іван Олександрович</t>
  </si>
  <si>
    <t>Веремієнко Вадим Андрійович</t>
  </si>
  <si>
    <t>Загрива Катерина Сергіївна</t>
  </si>
  <si>
    <t>Ізбенко Євгеній Вікторович</t>
  </si>
  <si>
    <t>Мозоль Володимир Євгенійович</t>
  </si>
  <si>
    <t>Пашко Богдан Геннадійович</t>
  </si>
  <si>
    <t>Полуда Микита Вікторович</t>
  </si>
  <si>
    <t>Приходько Кирило Віталійович</t>
  </si>
  <si>
    <t>Русецький Назар Сергійович</t>
  </si>
  <si>
    <t>Чирвин Артем Андрійович</t>
  </si>
  <si>
    <t>Чучвага Петро Андрійович</t>
  </si>
  <si>
    <t>Шибанов Ярослав Вадимович</t>
  </si>
  <si>
    <t>Шульга Валентин Васильович</t>
  </si>
  <si>
    <t>ЕД-118</t>
  </si>
  <si>
    <t>Спеціальність 022 "Дизайн"</t>
  </si>
  <si>
    <t>ДЗД-218</t>
  </si>
  <si>
    <t>Дуденко Євгеній Вікторович</t>
  </si>
  <si>
    <t>Титенок Руслан Володимирович</t>
  </si>
  <si>
    <t>Савчук Владислав Олександрович</t>
  </si>
  <si>
    <t>Обушний Максим Олександрович</t>
  </si>
  <si>
    <t>Коломієць Олександр Миколайович</t>
  </si>
  <si>
    <t>Демченко Володимир Володимирович</t>
  </si>
  <si>
    <r>
      <t xml:space="preserve">Рейтинг успішності за результатами заліково-екзаменаційної сесії 1 семестру </t>
    </r>
    <r>
      <rPr>
        <b/>
        <u/>
        <sz val="12"/>
        <rFont val="Times New Roman"/>
        <family val="1"/>
        <charset val="204"/>
      </rPr>
      <t>2018</t>
    </r>
    <r>
      <rPr>
        <b/>
        <sz val="12"/>
        <rFont val="Times New Roman"/>
        <family val="1"/>
        <charset val="204"/>
      </rPr>
      <t>/</t>
    </r>
    <r>
      <rPr>
        <b/>
        <u/>
        <sz val="12"/>
        <rFont val="Times New Roman"/>
        <family val="1"/>
        <charset val="204"/>
      </rPr>
      <t>19</t>
    </r>
    <r>
      <rPr>
        <b/>
        <sz val="12"/>
        <rFont val="Times New Roman"/>
        <family val="1"/>
        <charset val="204"/>
      </rPr>
      <t xml:space="preserve"> навчального року </t>
    </r>
  </si>
  <si>
    <t>Курс 1</t>
  </si>
  <si>
    <t>Акименко Нікіта Андрійович</t>
  </si>
  <si>
    <t>Грищенко Ярослав Вікторович</t>
  </si>
  <si>
    <t>Даньков Сергій Володимирович</t>
  </si>
  <si>
    <t>Заровський Сергій Володимирович</t>
  </si>
  <si>
    <t>Кириєнко Андрій Денисович</t>
  </si>
  <si>
    <t>Ходикін Микола Андрійович</t>
  </si>
  <si>
    <t>Хоменко Павло Валентинович</t>
  </si>
  <si>
    <t>Шкурат Діана Сергіївна</t>
  </si>
  <si>
    <t>АВД-117</t>
  </si>
  <si>
    <t>АВД-218</t>
  </si>
  <si>
    <t>АВД-118</t>
  </si>
  <si>
    <t>0,2</t>
  </si>
  <si>
    <t>0,05</t>
  </si>
  <si>
    <t>Гаєва Лілія Олексіївна</t>
  </si>
  <si>
    <t>Коржинська Анастасія Василівна</t>
  </si>
  <si>
    <t>Примакова Владислава Валентинівна</t>
  </si>
  <si>
    <t>Семак Ольга Олександрівна</t>
  </si>
  <si>
    <t>Тевкун Анастасія Олегівна</t>
  </si>
  <si>
    <t>Чаленко Діана Сергіївна</t>
  </si>
  <si>
    <t>Чугунова Марія Богданівна</t>
  </si>
  <si>
    <t>ДЗД-118</t>
  </si>
  <si>
    <t>Бунак Святослав Олександр.</t>
  </si>
  <si>
    <t>Соколовський Владислав Віталійович</t>
  </si>
  <si>
    <t>Шарапата Ганна Олександрівна</t>
  </si>
  <si>
    <t>ДЗД-116</t>
  </si>
  <si>
    <t>Гаркун Валерія Олександрівна</t>
  </si>
  <si>
    <t>Запорозька Дарина Анатоліївна</t>
  </si>
  <si>
    <t>Блащак Руслана Сергіївна</t>
  </si>
  <si>
    <t>Самокиш Поліна Миколаївна</t>
  </si>
  <si>
    <t>ДЗД-217</t>
  </si>
  <si>
    <t>Найда Ярослава Валеріївна</t>
  </si>
  <si>
    <t>Іванова Валентина Вячеславівна</t>
  </si>
  <si>
    <t>ДЗД-115</t>
  </si>
  <si>
    <t>Івахно Оксана Олексіівна</t>
  </si>
  <si>
    <t>Говорущенко Даніела Сергіївна</t>
  </si>
  <si>
    <t>Маренець Олена Миколаївна</t>
  </si>
  <si>
    <t>ДЗД-216</t>
  </si>
  <si>
    <t>Нечай Юлія Андріївна</t>
  </si>
  <si>
    <t>Мусієнко Тетяна Ігорівна</t>
  </si>
  <si>
    <r>
      <t xml:space="preserve">Спеціальність </t>
    </r>
    <r>
      <rPr>
        <u/>
        <sz val="12"/>
        <rFont val="Times New Roman"/>
        <family val="1"/>
        <charset val="204"/>
      </rPr>
      <t>022 "Дизайн",  5.02020701 "Дизайн"</t>
    </r>
  </si>
  <si>
    <t xml:space="preserve">Курс </t>
  </si>
  <si>
    <r>
      <t xml:space="preserve">Рейтинг успішності за результатами заліково-екзаменаційної сесії </t>
    </r>
    <r>
      <rPr>
        <b/>
        <u/>
        <sz val="12"/>
        <rFont val="Times New Roman"/>
        <family val="1"/>
        <charset val="204"/>
      </rPr>
      <t>І</t>
    </r>
    <r>
      <rPr>
        <b/>
        <sz val="12"/>
        <rFont val="Times New Roman"/>
        <family val="1"/>
        <charset val="204"/>
      </rPr>
      <t xml:space="preserve"> семестру </t>
    </r>
    <r>
      <rPr>
        <b/>
        <u/>
        <sz val="12"/>
        <rFont val="Times New Roman"/>
        <family val="1"/>
        <charset val="204"/>
      </rPr>
      <t>2018</t>
    </r>
    <r>
      <rPr>
        <b/>
        <sz val="12"/>
        <rFont val="Times New Roman"/>
        <family val="1"/>
        <charset val="204"/>
      </rPr>
      <t>/</t>
    </r>
    <r>
      <rPr>
        <b/>
        <u/>
        <sz val="12"/>
        <rFont val="Times New Roman"/>
        <family val="1"/>
        <charset val="204"/>
      </rPr>
      <t>19</t>
    </r>
    <r>
      <rPr>
        <b/>
        <sz val="12"/>
        <rFont val="Times New Roman"/>
        <family val="1"/>
        <charset val="204"/>
      </rPr>
      <t xml:space="preserve"> навчального року </t>
    </r>
  </si>
  <si>
    <t>Гормилко Тетяна Олександрівна</t>
  </si>
  <si>
    <t>БОД-116</t>
  </si>
  <si>
    <t>Личкун Юлія Костянтинівна</t>
  </si>
  <si>
    <t>Малий Артем Сергійович</t>
  </si>
  <si>
    <t>Дзядик Світлана Федорівна</t>
  </si>
  <si>
    <t>БОД-217</t>
  </si>
  <si>
    <t>Молочко Єлизавета Василівна</t>
  </si>
  <si>
    <t>Ворох Ольга Анатоліївна</t>
  </si>
  <si>
    <t>Марченко Марія Олександрівна</t>
  </si>
  <si>
    <t>Судова Світлана Віталіївна</t>
  </si>
  <si>
    <t>Трошкіна Вікторія Олегівна</t>
  </si>
  <si>
    <t>Нікітіна Людмила Юріївна</t>
  </si>
  <si>
    <t>Солощенко Лілія Вікторівна</t>
  </si>
  <si>
    <t>Петрик Владислав Ігоревич</t>
  </si>
  <si>
    <t>МХД-217</t>
  </si>
  <si>
    <t>Кислий Дмитро Володимирович</t>
  </si>
  <si>
    <t>МХД-116</t>
  </si>
  <si>
    <t>Шелест Ігор Валентинович</t>
  </si>
  <si>
    <t>Лугина Назар Миколайович</t>
  </si>
  <si>
    <t>Вовк Валерій Миколайович</t>
  </si>
  <si>
    <t>Благодир Артем Валерійович</t>
  </si>
  <si>
    <t>Міх Ігор Петрович</t>
  </si>
  <si>
    <t>Хапко Андрій Михайлович</t>
  </si>
  <si>
    <t>Кол’як Денис Володимирович</t>
  </si>
  <si>
    <t>Рубан Артем Анатолійович</t>
  </si>
  <si>
    <t>Кожевніков Олексій Андрійович</t>
  </si>
  <si>
    <t>Власенко Яніта Василівна</t>
  </si>
  <si>
    <t>Коломієць Олександр Вікторович</t>
  </si>
  <si>
    <t>Галенко Ярослав Олександрович</t>
  </si>
  <si>
    <t>Усаєв Андрій Денисович</t>
  </si>
  <si>
    <t>Луцко Богдан Олегович</t>
  </si>
  <si>
    <t>ЕД-115</t>
  </si>
  <si>
    <t>Тимошенко Артем Володимирович</t>
  </si>
  <si>
    <t>Левченко Андрій Дмитрович</t>
  </si>
  <si>
    <t>Малий Ярослав Станіславович</t>
  </si>
  <si>
    <t>Гапанчук Валентин Юрійович</t>
  </si>
  <si>
    <t>Лойченко Аліна Сергіївна</t>
  </si>
  <si>
    <t>Івченко Владислав Вадимович</t>
  </si>
  <si>
    <t>Пономаренко Ігор Андрійович</t>
  </si>
  <si>
    <t>Стадник Денис Олегович</t>
  </si>
  <si>
    <t>Кучерова Єлизавета Євгенівна</t>
  </si>
  <si>
    <t>Самойленко Даниїл Артурович</t>
  </si>
  <si>
    <t>Шулєпов Богдан асильович</t>
  </si>
  <si>
    <t>Іртач Вадим Олександрович</t>
  </si>
  <si>
    <t>Пилипенко Ярослав Куанг</t>
  </si>
  <si>
    <t>Розстальний Олександр Володимирович</t>
  </si>
  <si>
    <t>Літош Віталій Володимирович</t>
  </si>
  <si>
    <t>Шурута Сергій Сергійович</t>
  </si>
  <si>
    <t>Федорчук Олександр Васильович</t>
  </si>
  <si>
    <t>Іванов Микита Олексійович</t>
  </si>
  <si>
    <t>Кисіль Владислав Олексійович</t>
  </si>
  <si>
    <t>Власко Станіслав Вікторович</t>
  </si>
  <si>
    <t>ЕД-116</t>
  </si>
  <si>
    <t>Грицан Антон Сергійович</t>
  </si>
  <si>
    <t>Пащенко Данило Владиславович</t>
  </si>
  <si>
    <t>Шафіров Димитрій Олександрович</t>
  </si>
  <si>
    <t>Чучуй Богдан Олександрович</t>
  </si>
  <si>
    <t>Лепеха Богдан Сергійович</t>
  </si>
  <si>
    <t>Борисенко Максим Валерійович</t>
  </si>
  <si>
    <t>Вертипорох Артем Олегович</t>
  </si>
  <si>
    <t>Сорва Ігор Григорович</t>
  </si>
  <si>
    <t>Кравцов Сергій Сергійович</t>
  </si>
  <si>
    <t>Музиченко Дмитро Анатолійович</t>
  </si>
  <si>
    <t>Дубовий Дмитро Олександрович</t>
  </si>
  <si>
    <t>Афанасьєв Олександр Вячеславович</t>
  </si>
  <si>
    <t>Мишко Дмитрій Сергійович</t>
  </si>
  <si>
    <t>Товстенко Богдан Анатолійович</t>
  </si>
  <si>
    <t>Атрощенко Богдан Олегович</t>
  </si>
  <si>
    <t>Поліщук Олександр Олександрович</t>
  </si>
  <si>
    <t>Шеверев Руслан Вадимович</t>
  </si>
  <si>
    <r>
      <t xml:space="preserve">Спеціальність </t>
    </r>
    <r>
      <rPr>
        <u/>
        <sz val="12"/>
        <rFont val="Times New Roman"/>
        <family val="1"/>
        <charset val="204"/>
      </rPr>
      <t>141 "Електроенергетика, електротехніка та електромеханіка", 5.05070104 "Монтаж і експлуатація електроустаткування підприємств і цивільнх споруд"</t>
    </r>
  </si>
  <si>
    <t>Куприєнко Павло Дмитрович</t>
  </si>
  <si>
    <t>АВД-216</t>
  </si>
  <si>
    <t>Огієнко Олександр Сергійович</t>
  </si>
  <si>
    <t>Івчук Максим Ігорович</t>
  </si>
  <si>
    <t>Бахметова Анна Андріївна</t>
  </si>
  <si>
    <t>Корж Олександр Олексійович</t>
  </si>
  <si>
    <t>Мірошниченко Лілія Ігорівна</t>
  </si>
  <si>
    <t>Антоненко Дмитро Олександрович</t>
  </si>
  <si>
    <t>ТХД-115</t>
  </si>
  <si>
    <t>Грищенко Ярослав Миколайович</t>
  </si>
  <si>
    <t>Половнікова Юлія Андріївна</t>
  </si>
  <si>
    <t>Пуськова Катерина Михайлівна</t>
  </si>
  <si>
    <t xml:space="preserve">Рубан Ігор Миколайович  </t>
  </si>
  <si>
    <t>Улаєва Катерина Олександрівна</t>
  </si>
  <si>
    <t>Феєр Діана Юріївна</t>
  </si>
  <si>
    <t>Шакун Дмитро Олександрович</t>
  </si>
  <si>
    <t>Галаган Вікторія Василівна</t>
  </si>
  <si>
    <t>ТХД-217</t>
  </si>
  <si>
    <t>Коломієць Олексій Вікторович</t>
  </si>
  <si>
    <t>Коновалов Денис Миколайович</t>
  </si>
  <si>
    <t>ТХД-116</t>
  </si>
  <si>
    <t>Кравченко Павло Павлович</t>
  </si>
  <si>
    <t>Лімаз Ярослав Євгенійович</t>
  </si>
  <si>
    <t>Кукало Аліна Василівна</t>
  </si>
  <si>
    <t>Протченко Альона Вікторівна</t>
  </si>
  <si>
    <t>Трегуб Ілона Михайлівна</t>
  </si>
  <si>
    <t xml:space="preserve">Ярмак Наталія Володимирівна </t>
  </si>
  <si>
    <r>
      <t xml:space="preserve">Спеціальність </t>
    </r>
    <r>
      <rPr>
        <u/>
        <sz val="12"/>
        <rFont val="Times New Roman"/>
        <family val="1"/>
        <charset val="204"/>
      </rPr>
      <t>161 "Хімічні технології та інженерія", 5.05130107 „Виготовлення виробів і покрить із полімерних матеріалів”</t>
    </r>
  </si>
  <si>
    <t>Ільчєнко Віталій Вікторович</t>
  </si>
  <si>
    <t>Ліміт стипендіатів _9____________________________________________________________________________________________________</t>
  </si>
  <si>
    <t>Ліміт стипендіатів ___13__________________________________________________________________________________________________</t>
  </si>
  <si>
    <t>Ліміт стипендіатів ___9__________________________________________________________________________________</t>
  </si>
  <si>
    <t>Ліміт стипендіатів ____27________________________________________________________________________________________________</t>
  </si>
  <si>
    <t>Ліміт стипендіатів __10_______________________________________________________________________________</t>
  </si>
  <si>
    <t>Ліміт стипендіатів ____14__________________________________________________________________________</t>
  </si>
  <si>
    <t>Ліміт стипендіатів _____3__________________________________________________________</t>
  </si>
  <si>
    <t>Ліміт стипендіатів ____4_______________________________________________________________</t>
  </si>
  <si>
    <r>
      <t xml:space="preserve">Рейтинг успішності за результатами заліково-екзаменаційної сесії І семестру  </t>
    </r>
    <r>
      <rPr>
        <b/>
        <u/>
        <sz val="12"/>
        <rFont val="Times New Roman"/>
        <family val="1"/>
        <charset val="204"/>
      </rPr>
      <t>2018</t>
    </r>
    <r>
      <rPr>
        <b/>
        <sz val="12"/>
        <rFont val="Times New Roman"/>
        <family val="1"/>
        <charset val="204"/>
      </rPr>
      <t>/</t>
    </r>
    <r>
      <rPr>
        <b/>
        <u/>
        <sz val="12"/>
        <rFont val="Times New Roman"/>
        <family val="1"/>
        <charset val="204"/>
      </rPr>
      <t>19</t>
    </r>
    <r>
      <rPr>
        <b/>
        <sz val="12"/>
        <rFont val="Times New Roman"/>
        <family val="1"/>
        <charset val="204"/>
      </rPr>
      <t xml:space="preserve"> навчального року </t>
    </r>
  </si>
  <si>
    <t>Ліміт стипендіатів ____3___________________________________________________________________</t>
  </si>
  <si>
    <t>Ліміт стипендіатів ____4______________________________________________________________________</t>
  </si>
  <si>
    <t>Ліміт стипендіатів ___8_____________________________________________________________________________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</si>
</sst>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49" fontId="2" fillId="0" borderId="0" xfId="0" applyNumberFormat="1" applyFont="1" applyBorder="1" applyAlignment="1">
      <alignment wrapText="1"/>
    </xf>
    <xf numFmtId="49" fontId="2" fillId="2" borderId="0" xfId="0" applyNumberFormat="1" applyFont="1" applyFill="1" applyBorder="1" applyAlignment="1">
      <alignment wrapText="1"/>
    </xf>
    <xf numFmtId="49" fontId="2" fillId="0" borderId="0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0" fontId="5" fillId="0" borderId="1" xfId="0" applyFont="1" applyBorder="1"/>
    <xf numFmtId="0" fontId="5" fillId="0" borderId="1" xfId="0" applyFont="1" applyFill="1" applyBorder="1" applyAlignment="1">
      <alignment wrapText="1"/>
    </xf>
    <xf numFmtId="49" fontId="2" fillId="0" borderId="0" xfId="0" applyNumberFormat="1" applyFont="1" applyFill="1" applyBorder="1" applyAlignment="1">
      <alignment wrapText="1"/>
    </xf>
    <xf numFmtId="49" fontId="3" fillId="0" borderId="0" xfId="0" applyNumberFormat="1" applyFont="1" applyBorder="1" applyAlignment="1">
      <alignment wrapText="1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0" xfId="0" applyNumberFormat="1" applyFont="1" applyBorder="1" applyAlignment="1">
      <alignment horizontal="center" vertical="center" textRotation="90" wrapText="1"/>
    </xf>
    <xf numFmtId="2" fontId="8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2" fillId="0" borderId="0" xfId="0" applyNumberFormat="1" applyFont="1" applyBorder="1" applyAlignment="1">
      <alignment wrapText="1"/>
    </xf>
    <xf numFmtId="0" fontId="5" fillId="0" borderId="1" xfId="0" applyFont="1" applyFill="1" applyBorder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5" fillId="0" borderId="1" xfId="0" applyFont="1" applyBorder="1" applyAlignment="1"/>
    <xf numFmtId="0" fontId="9" fillId="0" borderId="1" xfId="0" applyFont="1" applyFill="1" applyBorder="1"/>
    <xf numFmtId="0" fontId="5" fillId="0" borderId="1" xfId="0" applyFont="1" applyBorder="1" applyAlignment="1">
      <alignment vertical="center"/>
    </xf>
    <xf numFmtId="2" fontId="8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2" fillId="2" borderId="0" xfId="0" applyNumberFormat="1" applyFont="1" applyFill="1" applyBorder="1" applyAlignment="1">
      <alignment wrapText="1"/>
    </xf>
    <xf numFmtId="2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2" fillId="0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wrapText="1"/>
    </xf>
    <xf numFmtId="49" fontId="3" fillId="0" borderId="0" xfId="0" applyNumberFormat="1" applyFont="1" applyFill="1" applyBorder="1" applyAlignment="1">
      <alignment wrapText="1"/>
    </xf>
    <xf numFmtId="2" fontId="2" fillId="0" borderId="1" xfId="0" applyNumberFormat="1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/>
    <xf numFmtId="2" fontId="9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 wrapText="1"/>
    </xf>
    <xf numFmtId="2" fontId="9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wrapText="1"/>
    </xf>
    <xf numFmtId="2" fontId="9" fillId="2" borderId="1" xfId="0" applyNumberFormat="1" applyFont="1" applyFill="1" applyBorder="1" applyAlignment="1">
      <alignment horizontal="center" wrapText="1"/>
    </xf>
    <xf numFmtId="0" fontId="9" fillId="2" borderId="1" xfId="0" applyFont="1" applyFill="1" applyBorder="1"/>
    <xf numFmtId="2" fontId="9" fillId="0" borderId="1" xfId="0" applyNumberFormat="1" applyFont="1" applyBorder="1" applyAlignment="1">
      <alignment horizontal="left" wrapText="1"/>
    </xf>
    <xf numFmtId="2" fontId="9" fillId="2" borderId="1" xfId="0" applyNumberFormat="1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wrapText="1"/>
    </xf>
    <xf numFmtId="2" fontId="5" fillId="0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wrapText="1"/>
    </xf>
    <xf numFmtId="49" fontId="2" fillId="2" borderId="1" xfId="0" applyNumberFormat="1" applyFont="1" applyFill="1" applyBorder="1" applyAlignment="1">
      <alignment horizontal="center" wrapText="1"/>
    </xf>
    <xf numFmtId="49" fontId="3" fillId="2" borderId="0" xfId="0" applyNumberFormat="1" applyFont="1" applyFill="1" applyBorder="1" applyAlignment="1">
      <alignment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wrapText="1"/>
    </xf>
    <xf numFmtId="2" fontId="8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/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49" fontId="3" fillId="0" borderId="0" xfId="0" applyNumberFormat="1" applyFont="1" applyBorder="1" applyAlignment="1">
      <alignment horizontal="center" wrapText="1"/>
    </xf>
    <xf numFmtId="49" fontId="1" fillId="0" borderId="0" xfId="0" applyNumberFormat="1" applyFont="1" applyBorder="1" applyAlignment="1">
      <alignment horizontal="center" wrapText="1"/>
    </xf>
    <xf numFmtId="49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Border="1" applyAlignment="1">
      <alignment horizontal="left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left" wrapText="1"/>
    </xf>
    <xf numFmtId="49" fontId="2" fillId="2" borderId="0" xfId="0" applyNumberFormat="1" applyFont="1" applyFill="1" applyBorder="1" applyAlignment="1">
      <alignment horizontal="left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wrapText="1"/>
    </xf>
    <xf numFmtId="0" fontId="5" fillId="2" borderId="1" xfId="0" applyFont="1" applyFill="1" applyBorder="1" applyAlignment="1">
      <alignment vertical="center" wrapText="1"/>
    </xf>
    <xf numFmtId="49" fontId="5" fillId="2" borderId="1" xfId="0" applyNumberFormat="1" applyFont="1" applyFill="1" applyBorder="1"/>
    <xf numFmtId="0" fontId="9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wrapText="1"/>
    </xf>
    <xf numFmtId="2" fontId="9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/>
    <xf numFmtId="2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vertical="center"/>
    </xf>
    <xf numFmtId="2" fontId="8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right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/>
    <xf numFmtId="49" fontId="1" fillId="3" borderId="2" xfId="0" applyNumberFormat="1" applyFont="1" applyFill="1" applyBorder="1" applyAlignment="1">
      <alignment horizontal="center" vertical="center" wrapText="1"/>
    </xf>
    <xf numFmtId="49" fontId="1" fillId="3" borderId="6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center" wrapText="1"/>
    </xf>
    <xf numFmtId="2" fontId="9" fillId="3" borderId="1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4"/>
  <sheetViews>
    <sheetView showZeros="0" tabSelected="1" zoomScale="130" zoomScaleNormal="130" workbookViewId="0">
      <selection activeCell="C22" sqref="C22"/>
    </sheetView>
  </sheetViews>
  <sheetFormatPr defaultColWidth="9.28515625" defaultRowHeight="16.5" customHeight="1"/>
  <cols>
    <col min="1" max="1" width="8.140625" style="1" customWidth="1"/>
    <col min="2" max="2" width="36.42578125" style="1" customWidth="1"/>
    <col min="3" max="3" width="10.5703125" style="1" customWidth="1"/>
    <col min="4" max="4" width="10.42578125" style="1" customWidth="1"/>
    <col min="5" max="5" width="7.140625" style="1" customWidth="1"/>
    <col min="6" max="6" width="5.28515625" style="1" customWidth="1"/>
    <col min="7" max="7" width="6.85546875" style="1" customWidth="1"/>
    <col min="8" max="8" width="5.140625" style="1" customWidth="1"/>
    <col min="9" max="9" width="5" style="1" customWidth="1"/>
    <col min="10" max="10" width="5.85546875" style="1" customWidth="1"/>
    <col min="11" max="11" width="14.5703125" style="1" customWidth="1"/>
    <col min="12" max="16384" width="9.28515625" style="1"/>
  </cols>
  <sheetData>
    <row r="1" spans="1:15" ht="16.5" customHeight="1">
      <c r="A1" s="69" t="s">
        <v>208</v>
      </c>
      <c r="B1" s="69"/>
      <c r="C1" s="69"/>
      <c r="D1" s="69"/>
      <c r="E1" s="69"/>
      <c r="F1" s="69"/>
      <c r="G1" s="69"/>
      <c r="H1" s="69"/>
      <c r="I1" s="69"/>
      <c r="J1" s="69"/>
      <c r="K1" s="69"/>
      <c r="M1" s="3"/>
      <c r="N1" s="3"/>
      <c r="O1" s="3"/>
    </row>
    <row r="2" spans="1:15" ht="12" customHeight="1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5" ht="16.5" hidden="1" customHeight="1">
      <c r="A3" s="72" t="s">
        <v>62</v>
      </c>
      <c r="B3" s="72"/>
      <c r="C3" s="72"/>
      <c r="D3" s="72"/>
      <c r="E3" s="72"/>
      <c r="F3" s="72"/>
      <c r="G3" s="72"/>
      <c r="H3" s="72"/>
      <c r="I3" s="72"/>
      <c r="J3" s="72"/>
      <c r="K3" s="72"/>
      <c r="N3" s="19"/>
      <c r="O3" s="19"/>
    </row>
    <row r="4" spans="1:15" ht="16.5" hidden="1" customHeight="1">
      <c r="A4" s="72" t="s">
        <v>207</v>
      </c>
      <c r="B4" s="72"/>
      <c r="C4" s="72"/>
      <c r="D4" s="72"/>
      <c r="E4" s="72"/>
      <c r="F4" s="72"/>
      <c r="G4" s="72"/>
      <c r="H4" s="72"/>
      <c r="I4" s="72"/>
      <c r="J4" s="72"/>
      <c r="K4" s="72"/>
      <c r="O4" s="19"/>
    </row>
    <row r="5" spans="1:15" ht="16.5" customHeight="1">
      <c r="A5" s="72" t="s">
        <v>206</v>
      </c>
      <c r="B5" s="72"/>
      <c r="C5" s="72"/>
      <c r="D5" s="72"/>
      <c r="E5" s="72"/>
      <c r="F5" s="72"/>
      <c r="G5" s="72"/>
      <c r="H5" s="72"/>
      <c r="I5" s="72"/>
      <c r="J5" s="72"/>
      <c r="K5" s="72"/>
    </row>
    <row r="6" spans="1:15" s="13" customFormat="1" ht="16.5" customHeight="1">
      <c r="A6" s="71" t="s">
        <v>309</v>
      </c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5" ht="6" customHeight="1"/>
    <row r="8" spans="1:15" ht="47.25" customHeight="1">
      <c r="A8" s="73" t="s">
        <v>1</v>
      </c>
      <c r="B8" s="73" t="s">
        <v>2</v>
      </c>
      <c r="C8" s="73" t="s">
        <v>3</v>
      </c>
      <c r="D8" s="73" t="s">
        <v>4</v>
      </c>
      <c r="E8" s="77" t="s">
        <v>19</v>
      </c>
      <c r="F8" s="78"/>
      <c r="G8" s="78"/>
      <c r="H8" s="78"/>
      <c r="I8" s="78"/>
      <c r="J8" s="79"/>
      <c r="K8" s="100" t="s">
        <v>25</v>
      </c>
    </row>
    <row r="9" spans="1:15" ht="63.75" customHeight="1">
      <c r="A9" s="74"/>
      <c r="B9" s="74"/>
      <c r="C9" s="74"/>
      <c r="D9" s="74"/>
      <c r="E9" s="15" t="s">
        <v>22</v>
      </c>
      <c r="F9" s="16" t="s">
        <v>21</v>
      </c>
      <c r="G9" s="15" t="s">
        <v>5</v>
      </c>
      <c r="H9" s="15" t="s">
        <v>6</v>
      </c>
      <c r="I9" s="15" t="s">
        <v>23</v>
      </c>
      <c r="J9" s="15" t="s">
        <v>24</v>
      </c>
      <c r="K9" s="101"/>
    </row>
    <row r="10" spans="1:15" s="14" customFormat="1" ht="16.5" customHeight="1">
      <c r="A10" s="9" t="s">
        <v>7</v>
      </c>
      <c r="B10" s="9" t="s">
        <v>8</v>
      </c>
      <c r="C10" s="9" t="s">
        <v>9</v>
      </c>
      <c r="D10" s="9" t="s">
        <v>10</v>
      </c>
      <c r="E10" s="9" t="s">
        <v>11</v>
      </c>
      <c r="F10" s="9" t="s">
        <v>12</v>
      </c>
      <c r="G10" s="9" t="s">
        <v>13</v>
      </c>
      <c r="H10" s="9" t="s">
        <v>14</v>
      </c>
      <c r="I10" s="9" t="s">
        <v>15</v>
      </c>
      <c r="J10" s="9" t="s">
        <v>16</v>
      </c>
      <c r="K10" s="102" t="s">
        <v>20</v>
      </c>
    </row>
    <row r="11" spans="1:15" s="59" customFormat="1" ht="16.5" customHeight="1">
      <c r="A11" s="48">
        <f t="shared" ref="A11:A30" si="0">RANK(K11,$K$11:$K$30)</f>
        <v>1</v>
      </c>
      <c r="B11" s="81" t="s">
        <v>100</v>
      </c>
      <c r="C11" s="58" t="s">
        <v>104</v>
      </c>
      <c r="D11" s="64">
        <v>4.93</v>
      </c>
      <c r="E11" s="58"/>
      <c r="F11" s="58"/>
      <c r="G11" s="58" t="s">
        <v>119</v>
      </c>
      <c r="H11" s="58"/>
      <c r="I11" s="58"/>
      <c r="J11" s="82">
        <f>E11+F11+G11+H11-I11</f>
        <v>0.1</v>
      </c>
      <c r="K11" s="103">
        <f>D11+J11</f>
        <v>5.0299999999999994</v>
      </c>
    </row>
    <row r="12" spans="1:15" s="59" customFormat="1" ht="16.5" customHeight="1">
      <c r="A12" s="48">
        <f t="shared" si="0"/>
        <v>2</v>
      </c>
      <c r="B12" s="81" t="s">
        <v>96</v>
      </c>
      <c r="C12" s="58" t="s">
        <v>104</v>
      </c>
      <c r="D12" s="64">
        <v>4.8099999999999996</v>
      </c>
      <c r="E12" s="58"/>
      <c r="F12" s="58"/>
      <c r="G12" s="58" t="s">
        <v>119</v>
      </c>
      <c r="H12" s="58" t="s">
        <v>119</v>
      </c>
      <c r="I12" s="58"/>
      <c r="J12" s="82">
        <f>E12+F12+G12+H12-I12</f>
        <v>0.2</v>
      </c>
      <c r="K12" s="103">
        <f>D12+J12</f>
        <v>5.01</v>
      </c>
    </row>
    <row r="13" spans="1:15" s="59" customFormat="1" ht="16.5" customHeight="1">
      <c r="A13" s="48">
        <f t="shared" si="0"/>
        <v>3</v>
      </c>
      <c r="B13" s="57" t="s">
        <v>198</v>
      </c>
      <c r="C13" s="58" t="s">
        <v>199</v>
      </c>
      <c r="D13" s="52">
        <v>5</v>
      </c>
      <c r="E13" s="61"/>
      <c r="F13" s="61"/>
      <c r="G13" s="61"/>
      <c r="H13" s="61"/>
      <c r="I13" s="55"/>
      <c r="J13" s="55"/>
      <c r="K13" s="104">
        <v>5</v>
      </c>
    </row>
    <row r="14" spans="1:15" s="59" customFormat="1" ht="16.5" customHeight="1">
      <c r="A14" s="48">
        <f t="shared" si="0"/>
        <v>3</v>
      </c>
      <c r="B14" s="57" t="s">
        <v>200</v>
      </c>
      <c r="C14" s="58" t="s">
        <v>199</v>
      </c>
      <c r="D14" s="52">
        <v>5</v>
      </c>
      <c r="E14" s="61"/>
      <c r="F14" s="61"/>
      <c r="G14" s="61"/>
      <c r="H14" s="61"/>
      <c r="I14" s="55"/>
      <c r="J14" s="55"/>
      <c r="K14" s="104">
        <v>5</v>
      </c>
    </row>
    <row r="15" spans="1:15" s="59" customFormat="1" ht="16.5" customHeight="1">
      <c r="A15" s="48">
        <f t="shared" si="0"/>
        <v>3</v>
      </c>
      <c r="B15" s="83" t="s">
        <v>190</v>
      </c>
      <c r="C15" s="58" t="s">
        <v>191</v>
      </c>
      <c r="D15" s="55">
        <v>5</v>
      </c>
      <c r="E15" s="55"/>
      <c r="F15" s="55"/>
      <c r="G15" s="55"/>
      <c r="H15" s="55"/>
      <c r="I15" s="55"/>
      <c r="J15" s="55">
        <f>E15+F15+G15+H15-I15</f>
        <v>0</v>
      </c>
      <c r="K15" s="103">
        <f>D15+J15</f>
        <v>5</v>
      </c>
    </row>
    <row r="16" spans="1:15" s="59" customFormat="1" ht="16.5" customHeight="1">
      <c r="A16" s="48">
        <f t="shared" si="0"/>
        <v>3</v>
      </c>
      <c r="B16" s="57" t="s">
        <v>195</v>
      </c>
      <c r="C16" s="58" t="s">
        <v>196</v>
      </c>
      <c r="D16" s="84">
        <v>5</v>
      </c>
      <c r="E16" s="55"/>
      <c r="F16" s="55"/>
      <c r="G16" s="55"/>
      <c r="H16" s="55"/>
      <c r="I16" s="55"/>
      <c r="J16" s="55"/>
      <c r="K16" s="103">
        <f>D16+E16+F16+G16+H16+I16+J16</f>
        <v>5</v>
      </c>
    </row>
    <row r="17" spans="1:11" s="59" customFormat="1" ht="16.5" customHeight="1">
      <c r="A17" s="48">
        <f t="shared" si="0"/>
        <v>7</v>
      </c>
      <c r="B17" s="81" t="s">
        <v>98</v>
      </c>
      <c r="C17" s="58" t="s">
        <v>104</v>
      </c>
      <c r="D17" s="64">
        <v>4.6100000000000003</v>
      </c>
      <c r="E17" s="58"/>
      <c r="F17" s="58"/>
      <c r="G17" s="58" t="s">
        <v>178</v>
      </c>
      <c r="H17" s="58"/>
      <c r="I17" s="58"/>
      <c r="J17" s="82">
        <f t="shared" ref="J17:J22" si="1">E17+F17+G17+H17-I17</f>
        <v>0.2</v>
      </c>
      <c r="K17" s="103">
        <f t="shared" ref="K17:K22" si="2">D17+J17</f>
        <v>4.8100000000000005</v>
      </c>
    </row>
    <row r="18" spans="1:11" s="59" customFormat="1" ht="16.5" customHeight="1">
      <c r="A18" s="48">
        <f t="shared" si="0"/>
        <v>8</v>
      </c>
      <c r="B18" s="83" t="s">
        <v>192</v>
      </c>
      <c r="C18" s="58" t="s">
        <v>191</v>
      </c>
      <c r="D18" s="84">
        <v>4.7699999999999996</v>
      </c>
      <c r="E18" s="55"/>
      <c r="F18" s="55"/>
      <c r="G18" s="55"/>
      <c r="H18" s="55"/>
      <c r="I18" s="55"/>
      <c r="J18" s="55">
        <f t="shared" si="1"/>
        <v>0</v>
      </c>
      <c r="K18" s="103">
        <f t="shared" si="2"/>
        <v>4.7699999999999996</v>
      </c>
    </row>
    <row r="19" spans="1:11" s="59" customFormat="1" ht="16.5" customHeight="1">
      <c r="A19" s="48">
        <f t="shared" si="0"/>
        <v>9</v>
      </c>
      <c r="B19" s="81" t="s">
        <v>101</v>
      </c>
      <c r="C19" s="58" t="s">
        <v>104</v>
      </c>
      <c r="D19" s="64">
        <v>4.66</v>
      </c>
      <c r="E19" s="58"/>
      <c r="F19" s="58"/>
      <c r="G19" s="58" t="s">
        <v>119</v>
      </c>
      <c r="H19" s="58"/>
      <c r="I19" s="58"/>
      <c r="J19" s="82">
        <f t="shared" si="1"/>
        <v>0.1</v>
      </c>
      <c r="K19" s="103">
        <f t="shared" si="2"/>
        <v>4.76</v>
      </c>
    </row>
    <row r="20" spans="1:11" s="38" customFormat="1" ht="16.5" customHeight="1">
      <c r="A20" s="34">
        <f t="shared" si="0"/>
        <v>10</v>
      </c>
      <c r="B20" s="35" t="s">
        <v>193</v>
      </c>
      <c r="C20" s="36" t="s">
        <v>191</v>
      </c>
      <c r="D20" s="39">
        <v>4.66</v>
      </c>
      <c r="E20" s="37"/>
      <c r="F20" s="37"/>
      <c r="G20" s="37"/>
      <c r="H20" s="37">
        <v>0.05</v>
      </c>
      <c r="I20" s="37"/>
      <c r="J20" s="37">
        <f t="shared" si="1"/>
        <v>0.05</v>
      </c>
      <c r="K20" s="103">
        <f t="shared" si="2"/>
        <v>4.71</v>
      </c>
    </row>
    <row r="21" spans="1:11" s="38" customFormat="1" ht="16.5" customHeight="1">
      <c r="A21" s="34">
        <f t="shared" si="0"/>
        <v>11</v>
      </c>
      <c r="B21" s="42" t="s">
        <v>99</v>
      </c>
      <c r="C21" s="36" t="s">
        <v>158</v>
      </c>
      <c r="D21" s="43">
        <v>4.5999999999999996</v>
      </c>
      <c r="E21" s="36"/>
      <c r="F21" s="36"/>
      <c r="G21" s="36"/>
      <c r="H21" s="36"/>
      <c r="I21" s="36"/>
      <c r="J21" s="44">
        <f t="shared" si="1"/>
        <v>0</v>
      </c>
      <c r="K21" s="103">
        <f t="shared" si="2"/>
        <v>4.5999999999999996</v>
      </c>
    </row>
    <row r="22" spans="1:11" s="38" customFormat="1" ht="16.5" customHeight="1">
      <c r="A22" s="34">
        <f t="shared" si="0"/>
        <v>12</v>
      </c>
      <c r="B22" s="35" t="s">
        <v>194</v>
      </c>
      <c r="C22" s="36" t="s">
        <v>191</v>
      </c>
      <c r="D22" s="39">
        <v>4.5</v>
      </c>
      <c r="E22" s="37"/>
      <c r="F22" s="37"/>
      <c r="G22" s="37"/>
      <c r="H22" s="37"/>
      <c r="I22" s="37"/>
      <c r="J22" s="37">
        <f t="shared" si="1"/>
        <v>0</v>
      </c>
      <c r="K22" s="103">
        <f t="shared" si="2"/>
        <v>4.5</v>
      </c>
    </row>
    <row r="23" spans="1:11" s="38" customFormat="1" ht="16.5" customHeight="1">
      <c r="A23" s="34">
        <f t="shared" si="0"/>
        <v>12</v>
      </c>
      <c r="B23" s="32" t="s">
        <v>202</v>
      </c>
      <c r="C23" s="36" t="s">
        <v>203</v>
      </c>
      <c r="D23" s="40">
        <v>4.5</v>
      </c>
      <c r="E23" s="36"/>
      <c r="F23" s="36"/>
      <c r="G23" s="36"/>
      <c r="H23" s="36"/>
      <c r="I23" s="36"/>
      <c r="J23" s="37"/>
      <c r="K23" s="104">
        <v>4.5</v>
      </c>
    </row>
    <row r="24" spans="1:11" s="38" customFormat="1" ht="16.5" customHeight="1">
      <c r="A24" s="34">
        <f t="shared" si="0"/>
        <v>14</v>
      </c>
      <c r="B24" s="42" t="s">
        <v>103</v>
      </c>
      <c r="C24" s="36" t="s">
        <v>104</v>
      </c>
      <c r="D24" s="43">
        <v>4.05</v>
      </c>
      <c r="E24" s="36"/>
      <c r="F24" s="36"/>
      <c r="G24" s="36" t="s">
        <v>119</v>
      </c>
      <c r="H24" s="36"/>
      <c r="I24" s="36"/>
      <c r="J24" s="44">
        <f>E24+F24+G24+H24-I24</f>
        <v>0.1</v>
      </c>
      <c r="K24" s="103">
        <f>D24+J24</f>
        <v>4.1499999999999995</v>
      </c>
    </row>
    <row r="25" spans="1:11" s="38" customFormat="1" ht="16.5" customHeight="1">
      <c r="A25" s="34">
        <f t="shared" si="0"/>
        <v>15</v>
      </c>
      <c r="B25" s="42" t="s">
        <v>102</v>
      </c>
      <c r="C25" s="36" t="s">
        <v>104</v>
      </c>
      <c r="D25" s="43">
        <v>3.97</v>
      </c>
      <c r="E25" s="36"/>
      <c r="F25" s="36"/>
      <c r="G25" s="36"/>
      <c r="H25" s="36"/>
      <c r="I25" s="36"/>
      <c r="J25" s="44">
        <f>E25+F25+G25+H25-I25</f>
        <v>0</v>
      </c>
      <c r="K25" s="103">
        <f>D25+J25</f>
        <v>3.97</v>
      </c>
    </row>
    <row r="26" spans="1:11" s="38" customFormat="1" ht="16.5" customHeight="1">
      <c r="A26" s="34">
        <f t="shared" si="0"/>
        <v>16</v>
      </c>
      <c r="B26" s="32" t="s">
        <v>201</v>
      </c>
      <c r="C26" s="36" t="s">
        <v>199</v>
      </c>
      <c r="D26" s="40">
        <v>3.92</v>
      </c>
      <c r="E26" s="41"/>
      <c r="F26" s="41"/>
      <c r="G26" s="41"/>
      <c r="H26" s="41"/>
      <c r="I26" s="37"/>
      <c r="J26" s="37"/>
      <c r="K26" s="104">
        <v>3.92</v>
      </c>
    </row>
    <row r="27" spans="1:11" s="38" customFormat="1" ht="16.5" customHeight="1">
      <c r="A27" s="34">
        <f t="shared" si="0"/>
        <v>17</v>
      </c>
      <c r="B27" s="32" t="s">
        <v>204</v>
      </c>
      <c r="C27" s="36" t="s">
        <v>203</v>
      </c>
      <c r="D27" s="40">
        <v>3.55</v>
      </c>
      <c r="E27" s="36"/>
      <c r="F27" s="36"/>
      <c r="G27" s="36"/>
      <c r="H27" s="36"/>
      <c r="I27" s="36"/>
      <c r="J27" s="37"/>
      <c r="K27" s="104">
        <v>3.55</v>
      </c>
    </row>
    <row r="28" spans="1:11" s="38" customFormat="1" ht="16.5" customHeight="1">
      <c r="A28" s="34">
        <f t="shared" si="0"/>
        <v>18</v>
      </c>
      <c r="B28" s="32" t="s">
        <v>205</v>
      </c>
      <c r="C28" s="36" t="s">
        <v>203</v>
      </c>
      <c r="D28" s="40">
        <v>3.5</v>
      </c>
      <c r="E28" s="36"/>
      <c r="F28" s="36"/>
      <c r="G28" s="36"/>
      <c r="H28" s="36"/>
      <c r="I28" s="36"/>
      <c r="J28" s="37"/>
      <c r="K28" s="104">
        <v>3.5</v>
      </c>
    </row>
    <row r="29" spans="1:11" s="38" customFormat="1" ht="16.5" customHeight="1">
      <c r="A29" s="34">
        <f t="shared" si="0"/>
        <v>19</v>
      </c>
      <c r="B29" s="42" t="s">
        <v>97</v>
      </c>
      <c r="C29" s="36" t="s">
        <v>158</v>
      </c>
      <c r="D29" s="43">
        <v>3.38</v>
      </c>
      <c r="E29" s="36"/>
      <c r="F29" s="36"/>
      <c r="G29" s="36"/>
      <c r="H29" s="36" t="s">
        <v>179</v>
      </c>
      <c r="I29" s="36"/>
      <c r="J29" s="44">
        <f>E29+F29+G29+H29-I29</f>
        <v>0.05</v>
      </c>
      <c r="K29" s="103">
        <f>D29+J29</f>
        <v>3.4299999999999997</v>
      </c>
    </row>
    <row r="30" spans="1:11" s="38" customFormat="1" ht="16.5" customHeight="1">
      <c r="A30" s="34">
        <f t="shared" si="0"/>
        <v>20</v>
      </c>
      <c r="B30" s="35" t="s">
        <v>197</v>
      </c>
      <c r="C30" s="36" t="s">
        <v>191</v>
      </c>
      <c r="D30" s="39">
        <v>3.23</v>
      </c>
      <c r="E30" s="37"/>
      <c r="F30" s="37"/>
      <c r="G30" s="37"/>
      <c r="H30" s="37"/>
      <c r="I30" s="37"/>
      <c r="J30" s="37">
        <f>E30+F30+G30+H30-I30</f>
        <v>0</v>
      </c>
      <c r="K30" s="103">
        <f>D30+E30+F30+G30+H30+I30+J30</f>
        <v>3.23</v>
      </c>
    </row>
    <row r="31" spans="1:11" s="2" customFormat="1" ht="11.25" customHeight="1">
      <c r="A31" s="75" t="s">
        <v>17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</row>
    <row r="32" spans="1:11" s="2" customFormat="1" ht="16.5" customHeight="1">
      <c r="A32" s="76" t="s">
        <v>18</v>
      </c>
      <c r="B32" s="76"/>
      <c r="C32" s="76"/>
      <c r="D32" s="76"/>
      <c r="K32" s="2" t="s">
        <v>61</v>
      </c>
    </row>
    <row r="33" spans="4:9" s="2" customFormat="1" ht="16.5" customHeight="1"/>
    <row r="34" spans="4:9" s="2" customFormat="1" ht="16.5" customHeight="1"/>
    <row r="35" spans="4:9" s="2" customFormat="1" ht="16.5" customHeight="1"/>
    <row r="36" spans="4:9" s="2" customFormat="1" ht="16.5" customHeight="1">
      <c r="D36" s="29"/>
      <c r="E36" s="29"/>
    </row>
    <row r="37" spans="4:9" s="2" customFormat="1" ht="16.5" customHeight="1">
      <c r="D37" s="29"/>
      <c r="E37" s="29"/>
    </row>
    <row r="38" spans="4:9" s="2" customFormat="1" ht="16.5" customHeight="1"/>
    <row r="39" spans="4:9" s="2" customFormat="1" ht="16.5" customHeight="1"/>
    <row r="44" spans="4:9" ht="16.5" customHeight="1">
      <c r="G44" s="3"/>
      <c r="H44" s="3"/>
      <c r="I44" s="3"/>
    </row>
  </sheetData>
  <sortState ref="A11:L31">
    <sortCondition ref="A11:A31"/>
    <sortCondition ref="D11:D31"/>
  </sortState>
  <mergeCells count="14">
    <mergeCell ref="A31:K31"/>
    <mergeCell ref="A32:D32"/>
    <mergeCell ref="A8:A9"/>
    <mergeCell ref="B8:B9"/>
    <mergeCell ref="C8:C9"/>
    <mergeCell ref="D8:D9"/>
    <mergeCell ref="E8:J8"/>
    <mergeCell ref="K8:K9"/>
    <mergeCell ref="A6:K6"/>
    <mergeCell ref="A1:K1"/>
    <mergeCell ref="A2:K2"/>
    <mergeCell ref="A3:K3"/>
    <mergeCell ref="A4:K4"/>
    <mergeCell ref="A5:K5"/>
  </mergeCells>
  <pageMargins left="0.38" right="0.2" top="0.24" bottom="0.36" header="0.2" footer="0.36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32"/>
  <sheetViews>
    <sheetView showZeros="0" workbookViewId="0">
      <selection activeCell="A6" sqref="A6"/>
    </sheetView>
  </sheetViews>
  <sheetFormatPr defaultColWidth="9.28515625" defaultRowHeight="16.5" customHeight="1"/>
  <cols>
    <col min="1" max="1" width="8.140625" style="1" customWidth="1"/>
    <col min="2" max="2" width="41" style="1" customWidth="1"/>
    <col min="3" max="3" width="10.5703125" style="1" customWidth="1"/>
    <col min="4" max="4" width="10.42578125" style="1" customWidth="1"/>
    <col min="5" max="5" width="7.140625" style="1" customWidth="1"/>
    <col min="6" max="6" width="5.28515625" style="1" customWidth="1"/>
    <col min="7" max="7" width="6.85546875" style="1" customWidth="1"/>
    <col min="8" max="8" width="5.140625" style="1" customWidth="1"/>
    <col min="9" max="9" width="5" style="1" customWidth="1"/>
    <col min="10" max="10" width="5.85546875" style="1" customWidth="1"/>
    <col min="11" max="11" width="14.5703125" style="1" customWidth="1"/>
    <col min="12" max="16384" width="9.28515625" style="1"/>
  </cols>
  <sheetData>
    <row r="1" spans="1:15" ht="16.5" customHeight="1">
      <c r="A1" s="69" t="s">
        <v>165</v>
      </c>
      <c r="B1" s="69"/>
      <c r="C1" s="69"/>
      <c r="D1" s="69"/>
      <c r="E1" s="69"/>
      <c r="F1" s="69"/>
      <c r="G1" s="69"/>
      <c r="H1" s="69"/>
      <c r="I1" s="69"/>
      <c r="J1" s="69"/>
      <c r="K1" s="69"/>
      <c r="M1" s="3"/>
      <c r="N1" s="3"/>
      <c r="O1" s="3"/>
    </row>
    <row r="2" spans="1:15" ht="12" customHeight="1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5" ht="16.5" customHeight="1">
      <c r="A3" s="72" t="s">
        <v>166</v>
      </c>
      <c r="B3" s="72"/>
      <c r="C3" s="72"/>
      <c r="D3" s="72"/>
      <c r="E3" s="72"/>
      <c r="F3" s="72"/>
      <c r="G3" s="72"/>
      <c r="H3" s="72"/>
      <c r="I3" s="72"/>
      <c r="J3" s="72"/>
      <c r="K3" s="72"/>
      <c r="O3" s="19"/>
    </row>
    <row r="4" spans="1:15" ht="16.5" customHeight="1">
      <c r="A4" s="72" t="s">
        <v>120</v>
      </c>
      <c r="B4" s="72"/>
      <c r="C4" s="72"/>
      <c r="D4" s="72"/>
      <c r="E4" s="72"/>
      <c r="F4" s="72"/>
      <c r="G4" s="72"/>
      <c r="H4" s="72"/>
      <c r="I4" s="72"/>
      <c r="J4" s="72"/>
      <c r="K4" s="72"/>
    </row>
    <row r="5" spans="1:15" s="13" customFormat="1" ht="16.5" customHeight="1">
      <c r="A5" s="80" t="s">
        <v>319</v>
      </c>
      <c r="B5" s="80"/>
      <c r="C5" s="80"/>
      <c r="D5" s="80"/>
      <c r="E5" s="80"/>
      <c r="F5" s="80"/>
      <c r="G5" s="80"/>
      <c r="H5" s="80"/>
      <c r="I5" s="80"/>
      <c r="J5" s="80"/>
      <c r="K5" s="80"/>
    </row>
    <row r="6" spans="1:15" ht="6" customHeight="1"/>
    <row r="7" spans="1:15" ht="47.25" customHeight="1">
      <c r="A7" s="73" t="s">
        <v>1</v>
      </c>
      <c r="B7" s="73" t="s">
        <v>2</v>
      </c>
      <c r="C7" s="73" t="s">
        <v>3</v>
      </c>
      <c r="D7" s="73" t="s">
        <v>4</v>
      </c>
      <c r="E7" s="77" t="s">
        <v>19</v>
      </c>
      <c r="F7" s="78"/>
      <c r="G7" s="78"/>
      <c r="H7" s="78"/>
      <c r="I7" s="78"/>
      <c r="J7" s="79"/>
      <c r="K7" s="100" t="s">
        <v>25</v>
      </c>
    </row>
    <row r="8" spans="1:15" ht="63.75" customHeight="1">
      <c r="A8" s="74"/>
      <c r="B8" s="74"/>
      <c r="C8" s="74"/>
      <c r="D8" s="74"/>
      <c r="E8" s="15" t="s">
        <v>22</v>
      </c>
      <c r="F8" s="16" t="s">
        <v>21</v>
      </c>
      <c r="G8" s="15" t="s">
        <v>5</v>
      </c>
      <c r="H8" s="15" t="s">
        <v>6</v>
      </c>
      <c r="I8" s="15" t="s">
        <v>23</v>
      </c>
      <c r="J8" s="15" t="s">
        <v>24</v>
      </c>
      <c r="K8" s="101"/>
    </row>
    <row r="9" spans="1:15" s="59" customFormat="1" ht="16.5" customHeight="1">
      <c r="A9" s="93" t="s">
        <v>7</v>
      </c>
      <c r="B9" s="93" t="s">
        <v>8</v>
      </c>
      <c r="C9" s="93" t="s">
        <v>9</v>
      </c>
      <c r="D9" s="93" t="s">
        <v>10</v>
      </c>
      <c r="E9" s="93" t="s">
        <v>11</v>
      </c>
      <c r="F9" s="93" t="s">
        <v>12</v>
      </c>
      <c r="G9" s="93" t="s">
        <v>13</v>
      </c>
      <c r="H9" s="93" t="s">
        <v>14</v>
      </c>
      <c r="I9" s="93" t="s">
        <v>15</v>
      </c>
      <c r="J9" s="93" t="s">
        <v>16</v>
      </c>
      <c r="K9" s="102" t="s">
        <v>20</v>
      </c>
    </row>
    <row r="10" spans="1:15" s="59" customFormat="1" ht="16.5" customHeight="1">
      <c r="A10" s="48">
        <f t="shared" ref="A10:A18" si="0">RANK(K10,$K$10:$K$18)</f>
        <v>1</v>
      </c>
      <c r="B10" s="65" t="s">
        <v>167</v>
      </c>
      <c r="C10" s="58" t="s">
        <v>177</v>
      </c>
      <c r="D10" s="95">
        <v>9.5399999999999991</v>
      </c>
      <c r="E10" s="58"/>
      <c r="F10" s="58"/>
      <c r="G10" s="58"/>
      <c r="H10" s="58"/>
      <c r="I10" s="58"/>
      <c r="J10" s="62">
        <f t="shared" ref="J10:J18" si="1">E10+F10+G10+H10-I10</f>
        <v>0</v>
      </c>
      <c r="K10" s="103">
        <f t="shared" ref="K10:K18" si="2">D10+J10</f>
        <v>9.5399999999999991</v>
      </c>
    </row>
    <row r="11" spans="1:15" s="59" customFormat="1" ht="16.5" customHeight="1">
      <c r="A11" s="48">
        <f t="shared" si="0"/>
        <v>2</v>
      </c>
      <c r="B11" s="65" t="s">
        <v>174</v>
      </c>
      <c r="C11" s="58" t="s">
        <v>177</v>
      </c>
      <c r="D11" s="95">
        <v>8.2100000000000009</v>
      </c>
      <c r="E11" s="58"/>
      <c r="F11" s="58"/>
      <c r="G11" s="58"/>
      <c r="H11" s="58"/>
      <c r="I11" s="58"/>
      <c r="J11" s="62">
        <f t="shared" si="1"/>
        <v>0</v>
      </c>
      <c r="K11" s="103">
        <f t="shared" si="2"/>
        <v>8.2100000000000009</v>
      </c>
    </row>
    <row r="12" spans="1:15" s="59" customFormat="1" ht="16.5" customHeight="1">
      <c r="A12" s="48">
        <f t="shared" si="0"/>
        <v>3</v>
      </c>
      <c r="B12" s="65" t="s">
        <v>173</v>
      </c>
      <c r="C12" s="58" t="s">
        <v>177</v>
      </c>
      <c r="D12" s="95">
        <v>7.92</v>
      </c>
      <c r="E12" s="58"/>
      <c r="F12" s="58"/>
      <c r="G12" s="58"/>
      <c r="H12" s="58"/>
      <c r="I12" s="58"/>
      <c r="J12" s="62">
        <f t="shared" si="1"/>
        <v>0</v>
      </c>
      <c r="K12" s="103">
        <f t="shared" si="2"/>
        <v>7.92</v>
      </c>
    </row>
    <row r="13" spans="1:15" s="59" customFormat="1" ht="16.5" customHeight="1">
      <c r="A13" s="48">
        <f t="shared" si="0"/>
        <v>4</v>
      </c>
      <c r="B13" s="65" t="s">
        <v>172</v>
      </c>
      <c r="C13" s="58" t="s">
        <v>177</v>
      </c>
      <c r="D13" s="95">
        <v>7.77</v>
      </c>
      <c r="E13" s="58"/>
      <c r="F13" s="58"/>
      <c r="G13" s="58"/>
      <c r="H13" s="58"/>
      <c r="I13" s="58"/>
      <c r="J13" s="62">
        <f t="shared" si="1"/>
        <v>0</v>
      </c>
      <c r="K13" s="103">
        <f t="shared" si="2"/>
        <v>7.77</v>
      </c>
    </row>
    <row r="14" spans="1:15" s="14" customFormat="1" ht="16.5" customHeight="1">
      <c r="A14" s="6">
        <f t="shared" si="0"/>
        <v>5</v>
      </c>
      <c r="B14" s="23" t="s">
        <v>170</v>
      </c>
      <c r="C14" s="4" t="s">
        <v>177</v>
      </c>
      <c r="D14" s="21">
        <v>6.64</v>
      </c>
      <c r="E14" s="4"/>
      <c r="F14" s="4"/>
      <c r="G14" s="4"/>
      <c r="H14" s="6"/>
      <c r="I14" s="4"/>
      <c r="J14" s="11">
        <f t="shared" si="1"/>
        <v>0</v>
      </c>
      <c r="K14" s="103">
        <f t="shared" si="2"/>
        <v>6.64</v>
      </c>
    </row>
    <row r="15" spans="1:15" s="14" customFormat="1" ht="16.5" customHeight="1">
      <c r="A15" s="6">
        <f t="shared" si="0"/>
        <v>6</v>
      </c>
      <c r="B15" s="23" t="s">
        <v>171</v>
      </c>
      <c r="C15" s="4" t="s">
        <v>177</v>
      </c>
      <c r="D15" s="21">
        <v>5.79</v>
      </c>
      <c r="E15" s="4"/>
      <c r="F15" s="4"/>
      <c r="G15" s="4"/>
      <c r="H15" s="4"/>
      <c r="I15" s="4"/>
      <c r="J15" s="11">
        <f t="shared" si="1"/>
        <v>0</v>
      </c>
      <c r="K15" s="103">
        <f t="shared" si="2"/>
        <v>5.79</v>
      </c>
    </row>
    <row r="16" spans="1:15" s="14" customFormat="1" ht="16.5" customHeight="1">
      <c r="A16" s="6">
        <f t="shared" si="0"/>
        <v>7</v>
      </c>
      <c r="B16" s="23" t="s">
        <v>188</v>
      </c>
      <c r="C16" s="4" t="s">
        <v>177</v>
      </c>
      <c r="D16" s="21">
        <v>5.54</v>
      </c>
      <c r="E16" s="4"/>
      <c r="F16" s="4"/>
      <c r="G16" s="4"/>
      <c r="H16" s="6"/>
      <c r="I16" s="4"/>
      <c r="J16" s="11">
        <f t="shared" si="1"/>
        <v>0</v>
      </c>
      <c r="K16" s="103">
        <f t="shared" si="2"/>
        <v>5.54</v>
      </c>
    </row>
    <row r="17" spans="1:11" s="14" customFormat="1" ht="16.5" customHeight="1">
      <c r="A17" s="6">
        <f t="shared" si="0"/>
        <v>8</v>
      </c>
      <c r="B17" s="23" t="s">
        <v>168</v>
      </c>
      <c r="C17" s="4" t="s">
        <v>177</v>
      </c>
      <c r="D17" s="21">
        <v>5.38</v>
      </c>
      <c r="E17" s="4"/>
      <c r="F17" s="4"/>
      <c r="G17" s="4"/>
      <c r="H17" s="4"/>
      <c r="I17" s="4"/>
      <c r="J17" s="11">
        <f t="shared" si="1"/>
        <v>0</v>
      </c>
      <c r="K17" s="103">
        <f t="shared" si="2"/>
        <v>5.38</v>
      </c>
    </row>
    <row r="18" spans="1:11" s="14" customFormat="1" ht="16.5" customHeight="1">
      <c r="A18" s="6">
        <f t="shared" si="0"/>
        <v>9</v>
      </c>
      <c r="B18" s="23" t="s">
        <v>169</v>
      </c>
      <c r="C18" s="4" t="s">
        <v>177</v>
      </c>
      <c r="D18" s="21">
        <v>5.36</v>
      </c>
      <c r="E18" s="4"/>
      <c r="F18" s="4"/>
      <c r="G18" s="4"/>
      <c r="H18" s="6"/>
      <c r="I18" s="4"/>
      <c r="J18" s="11">
        <f t="shared" si="1"/>
        <v>0</v>
      </c>
      <c r="K18" s="103">
        <f t="shared" si="2"/>
        <v>5.36</v>
      </c>
    </row>
    <row r="19" spans="1:11" s="2" customFormat="1" ht="11.25" customHeight="1">
      <c r="A19" s="75" t="s">
        <v>17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</row>
    <row r="20" spans="1:11" s="2" customFormat="1" ht="16.5" customHeight="1">
      <c r="A20" s="76" t="s">
        <v>18</v>
      </c>
      <c r="B20" s="76"/>
      <c r="C20" s="76"/>
      <c r="D20" s="76"/>
      <c r="K20" s="2" t="s">
        <v>61</v>
      </c>
    </row>
    <row r="21" spans="1:11" s="2" customFormat="1" ht="16.5" customHeight="1"/>
    <row r="22" spans="1:11" s="2" customFormat="1" ht="16.5" customHeight="1"/>
    <row r="23" spans="1:11" s="2" customFormat="1" ht="16.5" customHeight="1"/>
    <row r="24" spans="1:11" s="2" customFormat="1" ht="16.5" customHeight="1"/>
    <row r="25" spans="1:11" s="2" customFormat="1" ht="16.5" customHeight="1"/>
    <row r="26" spans="1:11" s="2" customFormat="1" ht="16.5" customHeight="1"/>
    <row r="27" spans="1:11" s="2" customFormat="1" ht="16.5" customHeight="1"/>
    <row r="32" spans="1:11" ht="16.5" customHeight="1">
      <c r="G32" s="3"/>
      <c r="H32" s="3"/>
      <c r="I32" s="3"/>
    </row>
  </sheetData>
  <sortState ref="A11:K21">
    <sortCondition ref="A11:A21"/>
    <sortCondition ref="D11:D21"/>
  </sortState>
  <mergeCells count="13">
    <mergeCell ref="A19:K19"/>
    <mergeCell ref="A20:D20"/>
    <mergeCell ref="A7:A8"/>
    <mergeCell ref="B7:B8"/>
    <mergeCell ref="C7:C8"/>
    <mergeCell ref="D7:D8"/>
    <mergeCell ref="E7:J7"/>
    <mergeCell ref="K7:K8"/>
    <mergeCell ref="A5:K5"/>
    <mergeCell ref="A1:K1"/>
    <mergeCell ref="A2:K2"/>
    <mergeCell ref="A3:K3"/>
    <mergeCell ref="A4:K4"/>
  </mergeCells>
  <pageMargins left="0.38" right="0.2" top="0.24" bottom="0.36" header="0.2" footer="0.36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O31"/>
  <sheetViews>
    <sheetView workbookViewId="0">
      <selection activeCell="A6" sqref="A6"/>
    </sheetView>
  </sheetViews>
  <sheetFormatPr defaultColWidth="9.28515625" defaultRowHeight="16.5" customHeight="1"/>
  <cols>
    <col min="1" max="1" width="8.140625" style="1" customWidth="1"/>
    <col min="2" max="2" width="41" style="1" customWidth="1"/>
    <col min="3" max="3" width="10.5703125" style="1" customWidth="1"/>
    <col min="4" max="4" width="10.42578125" style="1" customWidth="1"/>
    <col min="5" max="5" width="7.140625" style="1" customWidth="1"/>
    <col min="6" max="6" width="5.28515625" style="1" customWidth="1"/>
    <col min="7" max="7" width="6.85546875" style="1" customWidth="1"/>
    <col min="8" max="8" width="5.140625" style="1" customWidth="1"/>
    <col min="9" max="9" width="5" style="1" customWidth="1"/>
    <col min="10" max="10" width="5.85546875" style="1" customWidth="1"/>
    <col min="11" max="11" width="14.5703125" style="1" customWidth="1"/>
    <col min="12" max="16384" width="9.28515625" style="1"/>
  </cols>
  <sheetData>
    <row r="1" spans="1:15" ht="16.5" customHeight="1">
      <c r="A1" s="69" t="s">
        <v>121</v>
      </c>
      <c r="B1" s="69"/>
      <c r="C1" s="69"/>
      <c r="D1" s="69"/>
      <c r="E1" s="69"/>
      <c r="F1" s="69"/>
      <c r="G1" s="69"/>
      <c r="H1" s="69"/>
      <c r="I1" s="69"/>
      <c r="J1" s="69"/>
      <c r="K1" s="69"/>
      <c r="M1" s="3"/>
      <c r="N1" s="3"/>
      <c r="O1" s="3"/>
    </row>
    <row r="2" spans="1:15" ht="12" customHeight="1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5" ht="16.5" customHeight="1">
      <c r="A3" s="72" t="s">
        <v>122</v>
      </c>
      <c r="B3" s="72"/>
      <c r="C3" s="72"/>
      <c r="D3" s="72"/>
      <c r="E3" s="72"/>
      <c r="F3" s="72"/>
      <c r="G3" s="72"/>
      <c r="H3" s="72"/>
      <c r="I3" s="72"/>
      <c r="J3" s="72"/>
      <c r="K3" s="72"/>
    </row>
    <row r="4" spans="1:15" ht="16.5" customHeight="1">
      <c r="A4" s="72" t="s">
        <v>63</v>
      </c>
      <c r="B4" s="72"/>
      <c r="C4" s="72"/>
      <c r="D4" s="72"/>
      <c r="E4" s="72"/>
      <c r="F4" s="72"/>
      <c r="G4" s="72"/>
      <c r="H4" s="72"/>
      <c r="I4" s="72"/>
      <c r="J4" s="72"/>
      <c r="K4" s="72"/>
    </row>
    <row r="5" spans="1:15" s="13" customFormat="1" ht="16.5" customHeight="1">
      <c r="A5" s="80" t="s">
        <v>318</v>
      </c>
      <c r="B5" s="80"/>
      <c r="C5" s="80"/>
      <c r="D5" s="80"/>
      <c r="E5" s="80"/>
      <c r="F5" s="80"/>
      <c r="G5" s="80"/>
      <c r="H5" s="80"/>
      <c r="I5" s="80"/>
      <c r="J5" s="80"/>
      <c r="K5" s="80"/>
    </row>
    <row r="6" spans="1:15" ht="6" customHeight="1"/>
    <row r="7" spans="1:15" ht="47.25" customHeight="1">
      <c r="A7" s="73" t="s">
        <v>1</v>
      </c>
      <c r="B7" s="73" t="s">
        <v>2</v>
      </c>
      <c r="C7" s="73" t="s">
        <v>3</v>
      </c>
      <c r="D7" s="73" t="s">
        <v>4</v>
      </c>
      <c r="E7" s="77" t="s">
        <v>19</v>
      </c>
      <c r="F7" s="78"/>
      <c r="G7" s="78"/>
      <c r="H7" s="78"/>
      <c r="I7" s="78"/>
      <c r="J7" s="79"/>
      <c r="K7" s="100" t="s">
        <v>25</v>
      </c>
    </row>
    <row r="8" spans="1:15" ht="63.75" customHeight="1">
      <c r="A8" s="74"/>
      <c r="B8" s="74"/>
      <c r="C8" s="74"/>
      <c r="D8" s="74"/>
      <c r="E8" s="15" t="s">
        <v>22</v>
      </c>
      <c r="F8" s="16" t="s">
        <v>21</v>
      </c>
      <c r="G8" s="15" t="s">
        <v>5</v>
      </c>
      <c r="H8" s="15" t="s">
        <v>6</v>
      </c>
      <c r="I8" s="15" t="s">
        <v>23</v>
      </c>
      <c r="J8" s="15" t="s">
        <v>24</v>
      </c>
      <c r="K8" s="101"/>
    </row>
    <row r="9" spans="1:15" s="14" customFormat="1" ht="16.5" customHeight="1">
      <c r="A9" s="8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 t="s">
        <v>12</v>
      </c>
      <c r="G9" s="8" t="s">
        <v>13</v>
      </c>
      <c r="H9" s="8" t="s">
        <v>14</v>
      </c>
      <c r="I9" s="8" t="s">
        <v>15</v>
      </c>
      <c r="J9" s="8" t="s">
        <v>16</v>
      </c>
      <c r="K9" s="105" t="s">
        <v>20</v>
      </c>
    </row>
    <row r="10" spans="1:15" s="2" customFormat="1" ht="15.75">
      <c r="A10" s="48">
        <f t="shared" ref="A10:A17" si="0">RANK(K10,$K$10:$K$17)</f>
        <v>1</v>
      </c>
      <c r="B10" s="81" t="s">
        <v>135</v>
      </c>
      <c r="C10" s="85" t="s">
        <v>142</v>
      </c>
      <c r="D10" s="95">
        <v>10.14</v>
      </c>
      <c r="E10" s="62"/>
      <c r="F10" s="62"/>
      <c r="G10" s="62">
        <v>0.2</v>
      </c>
      <c r="H10" s="62">
        <v>0.13</v>
      </c>
      <c r="I10" s="62"/>
      <c r="J10" s="62">
        <f t="shared" ref="J10:J17" si="1">E10+F10+G10+H10-I10</f>
        <v>0.33</v>
      </c>
      <c r="K10" s="103">
        <f t="shared" ref="K10:K17" si="2">D10+J10</f>
        <v>10.47</v>
      </c>
    </row>
    <row r="11" spans="1:15" s="2" customFormat="1" ht="15.75">
      <c r="A11" s="48">
        <f t="shared" si="0"/>
        <v>2</v>
      </c>
      <c r="B11" s="81" t="s">
        <v>138</v>
      </c>
      <c r="C11" s="85" t="s">
        <v>142</v>
      </c>
      <c r="D11" s="95">
        <v>9.7899999999999991</v>
      </c>
      <c r="E11" s="62"/>
      <c r="F11" s="62"/>
      <c r="G11" s="62">
        <v>0.2</v>
      </c>
      <c r="H11" s="62"/>
      <c r="I11" s="62"/>
      <c r="J11" s="62">
        <f t="shared" si="1"/>
        <v>0.2</v>
      </c>
      <c r="K11" s="103">
        <f t="shared" si="2"/>
        <v>9.9899999999999984</v>
      </c>
    </row>
    <row r="12" spans="1:15" s="2" customFormat="1" ht="15.75">
      <c r="A12" s="48">
        <f t="shared" si="0"/>
        <v>3</v>
      </c>
      <c r="B12" s="81" t="s">
        <v>134</v>
      </c>
      <c r="C12" s="85" t="s">
        <v>142</v>
      </c>
      <c r="D12" s="95">
        <v>8.85</v>
      </c>
      <c r="E12" s="62"/>
      <c r="F12" s="62"/>
      <c r="G12" s="62"/>
      <c r="H12" s="62"/>
      <c r="I12" s="62"/>
      <c r="J12" s="62">
        <f t="shared" si="1"/>
        <v>0</v>
      </c>
      <c r="K12" s="103">
        <f t="shared" si="2"/>
        <v>8.85</v>
      </c>
    </row>
    <row r="13" spans="1:15" ht="15.75">
      <c r="A13" s="6">
        <f t="shared" si="0"/>
        <v>4</v>
      </c>
      <c r="B13" s="18" t="s">
        <v>139</v>
      </c>
      <c r="C13" s="10" t="s">
        <v>142</v>
      </c>
      <c r="D13" s="21">
        <v>8.07</v>
      </c>
      <c r="E13" s="11"/>
      <c r="F13" s="11"/>
      <c r="G13" s="20"/>
      <c r="H13" s="20">
        <v>0.1</v>
      </c>
      <c r="I13" s="11"/>
      <c r="J13" s="11">
        <f t="shared" si="1"/>
        <v>0.1</v>
      </c>
      <c r="K13" s="103">
        <f t="shared" si="2"/>
        <v>8.17</v>
      </c>
    </row>
    <row r="14" spans="1:15" ht="15.75">
      <c r="A14" s="6">
        <f t="shared" si="0"/>
        <v>5</v>
      </c>
      <c r="B14" s="18" t="s">
        <v>136</v>
      </c>
      <c r="C14" s="10" t="s">
        <v>142</v>
      </c>
      <c r="D14" s="21">
        <v>7.71</v>
      </c>
      <c r="E14" s="11"/>
      <c r="F14" s="11"/>
      <c r="G14" s="20"/>
      <c r="H14" s="20"/>
      <c r="I14" s="11"/>
      <c r="J14" s="11">
        <f t="shared" si="1"/>
        <v>0</v>
      </c>
      <c r="K14" s="103">
        <f t="shared" si="2"/>
        <v>7.71</v>
      </c>
    </row>
    <row r="15" spans="1:15" ht="15.75">
      <c r="A15" s="6">
        <f t="shared" si="0"/>
        <v>6</v>
      </c>
      <c r="B15" s="18" t="s">
        <v>141</v>
      </c>
      <c r="C15" s="10" t="s">
        <v>142</v>
      </c>
      <c r="D15" s="21">
        <v>6.71</v>
      </c>
      <c r="E15" s="11"/>
      <c r="F15" s="11"/>
      <c r="G15" s="20"/>
      <c r="H15" s="20"/>
      <c r="I15" s="11"/>
      <c r="J15" s="11">
        <f t="shared" si="1"/>
        <v>0</v>
      </c>
      <c r="K15" s="103">
        <f t="shared" si="2"/>
        <v>6.71</v>
      </c>
    </row>
    <row r="16" spans="1:15" ht="15.75">
      <c r="A16" s="6">
        <f t="shared" si="0"/>
        <v>7</v>
      </c>
      <c r="B16" s="18" t="s">
        <v>140</v>
      </c>
      <c r="C16" s="10" t="s">
        <v>142</v>
      </c>
      <c r="D16" s="21">
        <v>3.93</v>
      </c>
      <c r="E16" s="11"/>
      <c r="F16" s="11"/>
      <c r="G16" s="20"/>
      <c r="H16" s="20"/>
      <c r="I16" s="11"/>
      <c r="J16" s="11">
        <f t="shared" si="1"/>
        <v>0</v>
      </c>
      <c r="K16" s="103">
        <f t="shared" si="2"/>
        <v>3.93</v>
      </c>
    </row>
    <row r="17" spans="1:11" ht="15.75">
      <c r="A17" s="6">
        <f t="shared" si="0"/>
        <v>8</v>
      </c>
      <c r="B17" s="18" t="s">
        <v>137</v>
      </c>
      <c r="C17" s="10" t="s">
        <v>142</v>
      </c>
      <c r="D17" s="21">
        <v>3.57</v>
      </c>
      <c r="E17" s="11"/>
      <c r="F17" s="11"/>
      <c r="G17" s="20"/>
      <c r="H17" s="20"/>
      <c r="I17" s="11"/>
      <c r="J17" s="11">
        <f t="shared" si="1"/>
        <v>0</v>
      </c>
      <c r="K17" s="103">
        <f t="shared" si="2"/>
        <v>3.57</v>
      </c>
    </row>
    <row r="18" spans="1:11" s="2" customFormat="1" ht="11.25" customHeight="1">
      <c r="A18" s="75" t="s">
        <v>17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</row>
    <row r="19" spans="1:11" s="2" customFormat="1" ht="16.5" customHeight="1">
      <c r="A19" s="76" t="s">
        <v>18</v>
      </c>
      <c r="B19" s="76"/>
      <c r="C19" s="76"/>
      <c r="D19" s="76"/>
      <c r="K19" s="2" t="s">
        <v>61</v>
      </c>
    </row>
    <row r="20" spans="1:11" s="2" customFormat="1" ht="16.5" customHeight="1"/>
    <row r="21" spans="1:11" s="2" customFormat="1" ht="16.5" customHeight="1"/>
    <row r="22" spans="1:11" s="2" customFormat="1" ht="16.5" customHeight="1"/>
    <row r="23" spans="1:11" s="2" customFormat="1" ht="16.5" customHeight="1"/>
    <row r="24" spans="1:11" s="2" customFormat="1" ht="16.5" customHeight="1"/>
    <row r="25" spans="1:11" s="2" customFormat="1" ht="16.5" customHeight="1"/>
    <row r="26" spans="1:11" s="2" customFormat="1" ht="16.5" customHeight="1"/>
    <row r="31" spans="1:11" ht="16.5" customHeight="1">
      <c r="G31" s="3"/>
      <c r="H31" s="3"/>
      <c r="I31" s="3"/>
    </row>
  </sheetData>
  <sortState ref="A11:L18">
    <sortCondition ref="A11:A18"/>
    <sortCondition ref="D11:D18"/>
  </sortState>
  <mergeCells count="13">
    <mergeCell ref="A5:K5"/>
    <mergeCell ref="A1:K1"/>
    <mergeCell ref="A2:K2"/>
    <mergeCell ref="A3:K3"/>
    <mergeCell ref="A4:K4"/>
    <mergeCell ref="A18:K18"/>
    <mergeCell ref="A19:D19"/>
    <mergeCell ref="A7:A8"/>
    <mergeCell ref="B7:B8"/>
    <mergeCell ref="C7:C8"/>
    <mergeCell ref="D7:D8"/>
    <mergeCell ref="E7:J7"/>
    <mergeCell ref="K7:K8"/>
  </mergeCells>
  <pageMargins left="0.38" right="0.2" top="0.24" bottom="0.36" header="0.2" footer="0.36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7"/>
  <sheetViews>
    <sheetView showZeros="0" workbookViewId="0">
      <selection activeCell="A8" sqref="A8:A9"/>
    </sheetView>
  </sheetViews>
  <sheetFormatPr defaultColWidth="9.28515625" defaultRowHeight="16.5" customHeight="1"/>
  <cols>
    <col min="1" max="1" width="8.140625" style="1" customWidth="1"/>
    <col min="2" max="2" width="41" style="1" customWidth="1"/>
    <col min="3" max="3" width="10.5703125" style="1" customWidth="1"/>
    <col min="4" max="4" width="10.42578125" style="1" customWidth="1"/>
    <col min="5" max="5" width="7.140625" style="1" customWidth="1"/>
    <col min="6" max="6" width="5.28515625" style="1" customWidth="1"/>
    <col min="7" max="7" width="6.85546875" style="1" customWidth="1"/>
    <col min="8" max="8" width="5.140625" style="1" customWidth="1"/>
    <col min="9" max="9" width="5" style="1" customWidth="1"/>
    <col min="10" max="10" width="5.85546875" style="1" customWidth="1"/>
    <col min="11" max="11" width="14.5703125" style="1" customWidth="1"/>
    <col min="12" max="16384" width="9.28515625" style="1"/>
  </cols>
  <sheetData>
    <row r="1" spans="1:14" ht="13.5" customHeight="1">
      <c r="A1" s="69" t="s">
        <v>208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3"/>
      <c r="M1" s="3"/>
      <c r="N1" s="3"/>
    </row>
    <row r="2" spans="1:14" ht="12" customHeight="1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4" ht="16.5" hidden="1" customHeight="1">
      <c r="A3" s="72" t="s">
        <v>62</v>
      </c>
      <c r="B3" s="72"/>
      <c r="C3" s="72"/>
      <c r="D3" s="72"/>
      <c r="E3" s="72"/>
      <c r="F3" s="72"/>
      <c r="G3" s="72"/>
      <c r="H3" s="72"/>
      <c r="I3" s="72"/>
      <c r="J3" s="72"/>
      <c r="K3" s="72"/>
      <c r="M3" s="19"/>
      <c r="N3" s="19"/>
    </row>
    <row r="4" spans="1:14" ht="16.5" hidden="1" customHeight="1">
      <c r="A4" s="72" t="s">
        <v>28</v>
      </c>
      <c r="B4" s="72"/>
      <c r="C4" s="72"/>
      <c r="D4" s="72"/>
      <c r="E4" s="72"/>
      <c r="F4" s="72"/>
      <c r="G4" s="72"/>
      <c r="H4" s="72"/>
      <c r="I4" s="72"/>
      <c r="J4" s="72"/>
      <c r="K4" s="72"/>
      <c r="N4" s="19"/>
    </row>
    <row r="5" spans="1:14" ht="15" customHeight="1">
      <c r="A5" s="72" t="s">
        <v>81</v>
      </c>
      <c r="B5" s="72"/>
      <c r="C5" s="72"/>
      <c r="D5" s="72"/>
      <c r="E5" s="72"/>
      <c r="F5" s="72"/>
      <c r="G5" s="72"/>
      <c r="H5" s="72"/>
      <c r="I5" s="72"/>
      <c r="J5" s="72"/>
      <c r="K5" s="72"/>
    </row>
    <row r="6" spans="1:14" s="13" customFormat="1" ht="15.75" customHeight="1">
      <c r="A6" s="80" t="s">
        <v>311</v>
      </c>
      <c r="B6" s="80"/>
      <c r="C6" s="80"/>
      <c r="D6" s="80"/>
      <c r="E6" s="80"/>
      <c r="F6" s="80"/>
      <c r="G6" s="80"/>
      <c r="H6" s="80"/>
      <c r="I6" s="80"/>
      <c r="J6" s="80"/>
      <c r="K6" s="80"/>
    </row>
    <row r="7" spans="1:14" ht="6" hidden="1" customHeight="1"/>
    <row r="8" spans="1:14" ht="47.25" customHeight="1">
      <c r="A8" s="73" t="s">
        <v>1</v>
      </c>
      <c r="B8" s="73" t="s">
        <v>2</v>
      </c>
      <c r="C8" s="73" t="s">
        <v>3</v>
      </c>
      <c r="D8" s="73" t="s">
        <v>4</v>
      </c>
      <c r="E8" s="77" t="s">
        <v>19</v>
      </c>
      <c r="F8" s="78"/>
      <c r="G8" s="78"/>
      <c r="H8" s="78"/>
      <c r="I8" s="78"/>
      <c r="J8" s="79"/>
      <c r="K8" s="100" t="s">
        <v>25</v>
      </c>
    </row>
    <row r="9" spans="1:14" ht="60.75" customHeight="1">
      <c r="A9" s="74"/>
      <c r="B9" s="74"/>
      <c r="C9" s="74"/>
      <c r="D9" s="74"/>
      <c r="E9" s="15" t="s">
        <v>22</v>
      </c>
      <c r="F9" s="16" t="s">
        <v>21</v>
      </c>
      <c r="G9" s="15" t="s">
        <v>5</v>
      </c>
      <c r="H9" s="15" t="s">
        <v>6</v>
      </c>
      <c r="I9" s="15" t="s">
        <v>23</v>
      </c>
      <c r="J9" s="15" t="s">
        <v>24</v>
      </c>
      <c r="K9" s="101"/>
    </row>
    <row r="10" spans="1:14" s="14" customFormat="1" ht="16.5" customHeight="1">
      <c r="A10" s="9" t="s">
        <v>7</v>
      </c>
      <c r="B10" s="9" t="s">
        <v>8</v>
      </c>
      <c r="C10" s="9" t="s">
        <v>9</v>
      </c>
      <c r="D10" s="9" t="s">
        <v>10</v>
      </c>
      <c r="E10" s="9" t="s">
        <v>11</v>
      </c>
      <c r="F10" s="9" t="s">
        <v>12</v>
      </c>
      <c r="G10" s="9" t="s">
        <v>13</v>
      </c>
      <c r="H10" s="9" t="s">
        <v>14</v>
      </c>
      <c r="I10" s="9" t="s">
        <v>15</v>
      </c>
      <c r="J10" s="9" t="s">
        <v>16</v>
      </c>
      <c r="K10" s="102" t="s">
        <v>20</v>
      </c>
    </row>
    <row r="11" spans="1:14" s="59" customFormat="1" ht="16.5" customHeight="1">
      <c r="A11" s="48">
        <f t="shared" ref="A11:A33" si="0">RANK(K11,$K$11:$K$33)</f>
        <v>1</v>
      </c>
      <c r="B11" s="81" t="s">
        <v>91</v>
      </c>
      <c r="C11" s="58" t="s">
        <v>94</v>
      </c>
      <c r="D11" s="64">
        <v>5</v>
      </c>
      <c r="E11" s="58"/>
      <c r="F11" s="58"/>
      <c r="G11" s="58"/>
      <c r="H11" s="58"/>
      <c r="I11" s="58"/>
      <c r="J11" s="62">
        <f>E11+F11+G11+H11-I11</f>
        <v>0</v>
      </c>
      <c r="K11" s="103">
        <f>D11+J11</f>
        <v>5</v>
      </c>
    </row>
    <row r="12" spans="1:14" s="59" customFormat="1" ht="16.5" customHeight="1">
      <c r="A12" s="48">
        <f t="shared" si="0"/>
        <v>1</v>
      </c>
      <c r="B12" s="57" t="s">
        <v>209</v>
      </c>
      <c r="C12" s="58" t="s">
        <v>210</v>
      </c>
      <c r="D12" s="55">
        <v>5</v>
      </c>
      <c r="E12" s="50"/>
      <c r="F12" s="50"/>
      <c r="G12" s="50"/>
      <c r="H12" s="50"/>
      <c r="I12" s="55"/>
      <c r="J12" s="55"/>
      <c r="K12" s="103">
        <f>D12+E12+F12+G12+H12-I12</f>
        <v>5</v>
      </c>
    </row>
    <row r="13" spans="1:14" s="59" customFormat="1" ht="16.5" customHeight="1">
      <c r="A13" s="48">
        <f t="shared" si="0"/>
        <v>1</v>
      </c>
      <c r="B13" s="57" t="s">
        <v>211</v>
      </c>
      <c r="C13" s="58" t="s">
        <v>210</v>
      </c>
      <c r="D13" s="55">
        <v>5</v>
      </c>
      <c r="E13" s="50"/>
      <c r="F13" s="50"/>
      <c r="G13" s="50"/>
      <c r="H13" s="50"/>
      <c r="I13" s="55"/>
      <c r="J13" s="55"/>
      <c r="K13" s="103">
        <f>D13+E13+F13+G13+H13-I13</f>
        <v>5</v>
      </c>
    </row>
    <row r="14" spans="1:14" s="59" customFormat="1" ht="16.5" customHeight="1">
      <c r="A14" s="48">
        <f t="shared" si="0"/>
        <v>4</v>
      </c>
      <c r="B14" s="57" t="s">
        <v>212</v>
      </c>
      <c r="C14" s="58" t="s">
        <v>210</v>
      </c>
      <c r="D14" s="55">
        <v>4.7300000000000004</v>
      </c>
      <c r="E14" s="50"/>
      <c r="F14" s="50"/>
      <c r="G14" s="50"/>
      <c r="H14" s="50"/>
      <c r="I14" s="55"/>
      <c r="J14" s="55"/>
      <c r="K14" s="103">
        <f>D14+E14+F14+G14+H14-I14</f>
        <v>4.7300000000000004</v>
      </c>
    </row>
    <row r="15" spans="1:14" s="59" customFormat="1" ht="16.5" customHeight="1">
      <c r="A15" s="48">
        <f t="shared" si="0"/>
        <v>5</v>
      </c>
      <c r="B15" s="81" t="s">
        <v>88</v>
      </c>
      <c r="C15" s="58" t="s">
        <v>95</v>
      </c>
      <c r="D15" s="64">
        <v>4.59</v>
      </c>
      <c r="E15" s="58"/>
      <c r="F15" s="58"/>
      <c r="G15" s="58"/>
      <c r="H15" s="58"/>
      <c r="I15" s="58"/>
      <c r="J15" s="62">
        <f>E15+F15+G15+H15-I15</f>
        <v>0</v>
      </c>
      <c r="K15" s="103">
        <f>D15+J15</f>
        <v>4.59</v>
      </c>
    </row>
    <row r="16" spans="1:14" s="59" customFormat="1" ht="16.5" customHeight="1">
      <c r="A16" s="48">
        <f t="shared" si="0"/>
        <v>6</v>
      </c>
      <c r="B16" s="81" t="s">
        <v>82</v>
      </c>
      <c r="C16" s="58" t="s">
        <v>94</v>
      </c>
      <c r="D16" s="64">
        <v>4.32</v>
      </c>
      <c r="E16" s="58"/>
      <c r="F16" s="58"/>
      <c r="G16" s="48">
        <v>0.2</v>
      </c>
      <c r="H16" s="58"/>
      <c r="I16" s="58"/>
      <c r="J16" s="62">
        <f>E16+F16+G16+H16-I16</f>
        <v>0.2</v>
      </c>
      <c r="K16" s="103">
        <f>D16+J16</f>
        <v>4.5200000000000005</v>
      </c>
    </row>
    <row r="17" spans="1:11" s="59" customFormat="1" ht="16.5" customHeight="1">
      <c r="A17" s="48">
        <f t="shared" si="0"/>
        <v>7</v>
      </c>
      <c r="B17" s="81" t="s">
        <v>90</v>
      </c>
      <c r="C17" s="58" t="s">
        <v>94</v>
      </c>
      <c r="D17" s="64">
        <v>4.32</v>
      </c>
      <c r="E17" s="58"/>
      <c r="F17" s="58"/>
      <c r="G17" s="58"/>
      <c r="H17" s="58"/>
      <c r="I17" s="58"/>
      <c r="J17" s="62">
        <f>E17+F17+G17+H17-I17</f>
        <v>0</v>
      </c>
      <c r="K17" s="103">
        <f>D17+J17</f>
        <v>4.32</v>
      </c>
    </row>
    <row r="18" spans="1:11" s="59" customFormat="1" ht="16.5" customHeight="1">
      <c r="A18" s="48">
        <f t="shared" si="0"/>
        <v>8</v>
      </c>
      <c r="B18" s="57" t="s">
        <v>213</v>
      </c>
      <c r="C18" s="58" t="s">
        <v>214</v>
      </c>
      <c r="D18" s="55">
        <v>4.08</v>
      </c>
      <c r="E18" s="50"/>
      <c r="F18" s="50"/>
      <c r="G18" s="50"/>
      <c r="H18" s="50"/>
      <c r="I18" s="55"/>
      <c r="J18" s="55"/>
      <c r="K18" s="103">
        <f>D18+E18+F18+G18+H18-I18</f>
        <v>4.08</v>
      </c>
    </row>
    <row r="19" spans="1:11" s="59" customFormat="1" ht="16.5" customHeight="1">
      <c r="A19" s="48">
        <f t="shared" si="0"/>
        <v>9</v>
      </c>
      <c r="B19" s="81" t="s">
        <v>87</v>
      </c>
      <c r="C19" s="58" t="s">
        <v>94</v>
      </c>
      <c r="D19" s="64">
        <v>4.07</v>
      </c>
      <c r="E19" s="58"/>
      <c r="F19" s="58"/>
      <c r="G19" s="58"/>
      <c r="H19" s="58"/>
      <c r="I19" s="58"/>
      <c r="J19" s="62">
        <f>E19+F19+G19+H19-I19</f>
        <v>0</v>
      </c>
      <c r="K19" s="103">
        <f>D19+J19</f>
        <v>4.07</v>
      </c>
    </row>
    <row r="20" spans="1:11" s="59" customFormat="1" ht="16.5" customHeight="1">
      <c r="A20" s="48">
        <f t="shared" si="0"/>
        <v>10</v>
      </c>
      <c r="B20" s="57" t="s">
        <v>215</v>
      </c>
      <c r="C20" s="58" t="s">
        <v>214</v>
      </c>
      <c r="D20" s="55">
        <v>4</v>
      </c>
      <c r="E20" s="50"/>
      <c r="F20" s="50"/>
      <c r="G20" s="50"/>
      <c r="H20" s="50"/>
      <c r="I20" s="55"/>
      <c r="J20" s="55"/>
      <c r="K20" s="103">
        <f>D20+E20+F20+G20+H20-I20</f>
        <v>4</v>
      </c>
    </row>
    <row r="21" spans="1:11" s="14" customFormat="1" ht="16.5" customHeight="1">
      <c r="A21" s="6">
        <f t="shared" si="0"/>
        <v>11</v>
      </c>
      <c r="B21" s="18" t="s">
        <v>85</v>
      </c>
      <c r="C21" s="4" t="s">
        <v>94</v>
      </c>
      <c r="D21" s="17">
        <v>3.91</v>
      </c>
      <c r="E21" s="4"/>
      <c r="F21" s="4"/>
      <c r="G21" s="4"/>
      <c r="H21" s="4"/>
      <c r="I21" s="4"/>
      <c r="J21" s="11">
        <f>E21+F21+G21+H21-I21</f>
        <v>0</v>
      </c>
      <c r="K21" s="103">
        <f>D21+J21</f>
        <v>3.91</v>
      </c>
    </row>
    <row r="22" spans="1:11" s="14" customFormat="1" ht="16.5" customHeight="1">
      <c r="A22" s="6">
        <f t="shared" si="0"/>
        <v>12</v>
      </c>
      <c r="B22" s="18" t="s">
        <v>92</v>
      </c>
      <c r="C22" s="4" t="s">
        <v>94</v>
      </c>
      <c r="D22" s="17">
        <v>3.83</v>
      </c>
      <c r="E22" s="4"/>
      <c r="F22" s="4"/>
      <c r="G22" s="4"/>
      <c r="H22" s="4"/>
      <c r="I22" s="4"/>
      <c r="J22" s="11">
        <f>E22+F22+G22+H22-I22</f>
        <v>0</v>
      </c>
      <c r="K22" s="103">
        <f>D22+J22</f>
        <v>3.83</v>
      </c>
    </row>
    <row r="23" spans="1:11" s="14" customFormat="1" ht="16.5" customHeight="1">
      <c r="A23" s="6">
        <f t="shared" si="0"/>
        <v>13</v>
      </c>
      <c r="B23" s="18" t="s">
        <v>93</v>
      </c>
      <c r="C23" s="4" t="s">
        <v>95</v>
      </c>
      <c r="D23" s="17">
        <v>3.76</v>
      </c>
      <c r="E23" s="4"/>
      <c r="F23" s="4"/>
      <c r="G23" s="4"/>
      <c r="H23" s="4"/>
      <c r="I23" s="4"/>
      <c r="J23" s="11">
        <f>E23+F23+G23+H23-I23</f>
        <v>0</v>
      </c>
      <c r="K23" s="103">
        <f>D23+J23</f>
        <v>3.76</v>
      </c>
    </row>
    <row r="24" spans="1:11" s="14" customFormat="1" ht="16.5" customHeight="1">
      <c r="A24" s="6">
        <f t="shared" si="0"/>
        <v>14</v>
      </c>
      <c r="B24" s="18" t="s">
        <v>83</v>
      </c>
      <c r="C24" s="4" t="s">
        <v>94</v>
      </c>
      <c r="D24" s="17">
        <v>3.73</v>
      </c>
      <c r="E24" s="4"/>
      <c r="F24" s="4"/>
      <c r="G24" s="4"/>
      <c r="H24" s="4"/>
      <c r="I24" s="4"/>
      <c r="J24" s="11">
        <f>E24+F24+G24+H24-I24</f>
        <v>0</v>
      </c>
      <c r="K24" s="103">
        <f>D24+J24</f>
        <v>3.73</v>
      </c>
    </row>
    <row r="25" spans="1:11" s="14" customFormat="1" ht="16.5" customHeight="1">
      <c r="A25" s="6">
        <f t="shared" si="0"/>
        <v>15</v>
      </c>
      <c r="B25" s="18" t="s">
        <v>86</v>
      </c>
      <c r="C25" s="4" t="s">
        <v>94</v>
      </c>
      <c r="D25" s="17">
        <v>3.69</v>
      </c>
      <c r="E25" s="4"/>
      <c r="F25" s="4"/>
      <c r="G25" s="4"/>
      <c r="H25" s="4"/>
      <c r="I25" s="4"/>
      <c r="J25" s="11">
        <f>E25+F25+G25+H25-I25</f>
        <v>0</v>
      </c>
      <c r="K25" s="103">
        <f>D25+J25</f>
        <v>3.69</v>
      </c>
    </row>
    <row r="26" spans="1:11" s="14" customFormat="1" ht="16.5" customHeight="1">
      <c r="A26" s="6">
        <f t="shared" si="0"/>
        <v>16</v>
      </c>
      <c r="B26" s="33" t="s">
        <v>216</v>
      </c>
      <c r="C26" s="4" t="s">
        <v>210</v>
      </c>
      <c r="D26" s="7">
        <v>3.65</v>
      </c>
      <c r="E26" s="22"/>
      <c r="F26" s="22"/>
      <c r="G26" s="22"/>
      <c r="H26" s="22"/>
      <c r="I26" s="7"/>
      <c r="J26" s="7"/>
      <c r="K26" s="103">
        <f>D26+E26+F26+G26+H26-I26</f>
        <v>3.65</v>
      </c>
    </row>
    <row r="27" spans="1:11" s="14" customFormat="1" ht="16.5" customHeight="1">
      <c r="A27" s="6">
        <f t="shared" si="0"/>
        <v>17</v>
      </c>
      <c r="B27" s="33" t="s">
        <v>217</v>
      </c>
      <c r="C27" s="4" t="s">
        <v>210</v>
      </c>
      <c r="D27" s="7">
        <v>3.46</v>
      </c>
      <c r="E27" s="22"/>
      <c r="F27" s="22"/>
      <c r="G27" s="22"/>
      <c r="H27" s="22"/>
      <c r="I27" s="7"/>
      <c r="J27" s="7"/>
      <c r="K27" s="103">
        <f>D27+E27+F27+G27+H27-I27</f>
        <v>3.46</v>
      </c>
    </row>
    <row r="28" spans="1:11" s="14" customFormat="1" ht="16.5" customHeight="1">
      <c r="A28" s="6">
        <f t="shared" si="0"/>
        <v>18</v>
      </c>
      <c r="B28" s="33" t="s">
        <v>218</v>
      </c>
      <c r="C28" s="4" t="s">
        <v>210</v>
      </c>
      <c r="D28" s="7">
        <v>3.19</v>
      </c>
      <c r="E28" s="22"/>
      <c r="F28" s="22"/>
      <c r="G28" s="22">
        <v>0.1</v>
      </c>
      <c r="H28" s="22"/>
      <c r="I28" s="7"/>
      <c r="J28" s="7"/>
      <c r="K28" s="103">
        <f>D28+E28+F28+G28+H28-I28</f>
        <v>3.29</v>
      </c>
    </row>
    <row r="29" spans="1:11" s="14" customFormat="1" ht="16.5" customHeight="1">
      <c r="A29" s="6">
        <f t="shared" si="0"/>
        <v>19</v>
      </c>
      <c r="B29" s="18" t="s">
        <v>89</v>
      </c>
      <c r="C29" s="4" t="s">
        <v>94</v>
      </c>
      <c r="D29" s="17">
        <v>3.22</v>
      </c>
      <c r="E29" s="4"/>
      <c r="F29" s="4"/>
      <c r="G29" s="4"/>
      <c r="H29" s="4"/>
      <c r="I29" s="4"/>
      <c r="J29" s="11">
        <f>E29+F29+G29+H29-I29</f>
        <v>0</v>
      </c>
      <c r="K29" s="103">
        <f>D29+J29</f>
        <v>3.22</v>
      </c>
    </row>
    <row r="30" spans="1:11" s="14" customFormat="1" ht="16.5" customHeight="1">
      <c r="A30" s="6">
        <f t="shared" si="0"/>
        <v>20</v>
      </c>
      <c r="B30" s="32" t="s">
        <v>219</v>
      </c>
      <c r="C30" s="4" t="s">
        <v>214</v>
      </c>
      <c r="D30" s="7">
        <v>3.15</v>
      </c>
      <c r="E30" s="22"/>
      <c r="F30" s="22"/>
      <c r="G30" s="22"/>
      <c r="H30" s="22"/>
      <c r="I30" s="7"/>
      <c r="J30" s="7"/>
      <c r="K30" s="103">
        <f>D30+E30+F30+G30+H30-I30</f>
        <v>3.15</v>
      </c>
    </row>
    <row r="31" spans="1:11" s="14" customFormat="1" ht="16.5" customHeight="1">
      <c r="A31" s="6">
        <f t="shared" si="0"/>
        <v>21</v>
      </c>
      <c r="B31" s="18" t="s">
        <v>84</v>
      </c>
      <c r="C31" s="4" t="s">
        <v>95</v>
      </c>
      <c r="D31" s="17">
        <v>3</v>
      </c>
      <c r="E31" s="4"/>
      <c r="F31" s="4"/>
      <c r="G31" s="4"/>
      <c r="H31" s="4"/>
      <c r="I31" s="4"/>
      <c r="J31" s="11">
        <f>E31+F31+G31+H31-I31</f>
        <v>0</v>
      </c>
      <c r="K31" s="103">
        <f>D31+J31</f>
        <v>3</v>
      </c>
    </row>
    <row r="32" spans="1:11" s="14" customFormat="1" ht="16.5" customHeight="1">
      <c r="A32" s="6">
        <f t="shared" si="0"/>
        <v>21</v>
      </c>
      <c r="B32" s="32" t="s">
        <v>220</v>
      </c>
      <c r="C32" s="4" t="s">
        <v>214</v>
      </c>
      <c r="D32" s="7">
        <v>3</v>
      </c>
      <c r="E32" s="22"/>
      <c r="F32" s="22"/>
      <c r="G32" s="22"/>
      <c r="H32" s="22"/>
      <c r="I32" s="7"/>
      <c r="J32" s="7"/>
      <c r="K32" s="103">
        <f>D32+E32+F32+G32+H32-I32</f>
        <v>3</v>
      </c>
    </row>
    <row r="33" spans="1:11" s="14" customFormat="1" ht="16.5" customHeight="1">
      <c r="A33" s="6">
        <f t="shared" si="0"/>
        <v>21</v>
      </c>
      <c r="B33" s="33" t="s">
        <v>221</v>
      </c>
      <c r="C33" s="4" t="s">
        <v>210</v>
      </c>
      <c r="D33" s="7">
        <v>3</v>
      </c>
      <c r="E33" s="22"/>
      <c r="F33" s="22"/>
      <c r="G33" s="22"/>
      <c r="H33" s="22"/>
      <c r="I33" s="7"/>
      <c r="J33" s="7"/>
      <c r="K33" s="103">
        <f>D33+E33+F33+G33+H33-I33</f>
        <v>3</v>
      </c>
    </row>
    <row r="34" spans="1:11" s="2" customFormat="1" ht="11.25" customHeight="1">
      <c r="A34" s="75" t="s">
        <v>17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</row>
    <row r="35" spans="1:11" s="2" customFormat="1" ht="16.5" customHeight="1">
      <c r="A35" s="76" t="s">
        <v>18</v>
      </c>
      <c r="B35" s="76"/>
      <c r="C35" s="76"/>
      <c r="D35" s="76"/>
      <c r="K35" s="2" t="s">
        <v>61</v>
      </c>
    </row>
    <row r="36" spans="1:11" s="2" customFormat="1" ht="16.5" customHeight="1"/>
    <row r="37" spans="1:11" s="2" customFormat="1" ht="16.5" customHeight="1"/>
    <row r="38" spans="1:11" s="2" customFormat="1" ht="16.5" customHeight="1"/>
    <row r="39" spans="1:11" s="2" customFormat="1" ht="16.5" customHeight="1"/>
    <row r="40" spans="1:11" s="2" customFormat="1" ht="16.5" customHeight="1"/>
    <row r="41" spans="1:11" s="2" customFormat="1" ht="16.5" customHeight="1"/>
    <row r="42" spans="1:11" s="2" customFormat="1" ht="16.5" customHeight="1"/>
    <row r="47" spans="1:11" ht="16.5" customHeight="1">
      <c r="G47" s="3"/>
      <c r="H47" s="3"/>
      <c r="I47" s="3"/>
    </row>
  </sheetData>
  <sortState ref="A11:L33">
    <sortCondition ref="A11:A33"/>
    <sortCondition ref="D11:D33"/>
  </sortState>
  <mergeCells count="14">
    <mergeCell ref="A34:K34"/>
    <mergeCell ref="A35:D35"/>
    <mergeCell ref="A8:A9"/>
    <mergeCell ref="B8:B9"/>
    <mergeCell ref="C8:C9"/>
    <mergeCell ref="D8:D9"/>
    <mergeCell ref="E8:J8"/>
    <mergeCell ref="K8:K9"/>
    <mergeCell ref="A6:K6"/>
    <mergeCell ref="A1:K1"/>
    <mergeCell ref="A2:K2"/>
    <mergeCell ref="A3:K3"/>
    <mergeCell ref="A4:K4"/>
    <mergeCell ref="A5:K5"/>
  </mergeCells>
  <pageMargins left="0.38" right="0.2" top="0.24" bottom="0.36" header="0.2" footer="0.36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52"/>
  <sheetViews>
    <sheetView workbookViewId="0">
      <selection activeCell="B33" sqref="B33"/>
    </sheetView>
  </sheetViews>
  <sheetFormatPr defaultColWidth="9.28515625" defaultRowHeight="16.5" customHeight="1"/>
  <cols>
    <col min="1" max="1" width="8.140625" style="1" customWidth="1"/>
    <col min="2" max="2" width="41" style="1" customWidth="1"/>
    <col min="3" max="3" width="10.5703125" style="1" customWidth="1"/>
    <col min="4" max="4" width="10.42578125" style="1" customWidth="1"/>
    <col min="5" max="5" width="7.140625" style="1" customWidth="1"/>
    <col min="6" max="6" width="5.28515625" style="1" customWidth="1"/>
    <col min="7" max="7" width="6.85546875" style="1" customWidth="1"/>
    <col min="8" max="8" width="5.140625" style="1" customWidth="1"/>
    <col min="9" max="9" width="5" style="1" customWidth="1"/>
    <col min="10" max="10" width="5.85546875" style="1" customWidth="1"/>
    <col min="11" max="11" width="14.5703125" style="1" customWidth="1"/>
    <col min="12" max="16384" width="9.28515625" style="1"/>
  </cols>
  <sheetData>
    <row r="1" spans="1:14" ht="16.5" customHeight="1">
      <c r="A1" s="69" t="s">
        <v>208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3"/>
      <c r="M1" s="3"/>
      <c r="N1" s="3"/>
    </row>
    <row r="2" spans="1:14" ht="12" customHeight="1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4" ht="16.5" hidden="1" customHeight="1">
      <c r="A3" s="72" t="s">
        <v>62</v>
      </c>
      <c r="B3" s="72"/>
      <c r="C3" s="72"/>
      <c r="D3" s="72"/>
      <c r="E3" s="72"/>
      <c r="F3" s="72"/>
      <c r="G3" s="72"/>
      <c r="H3" s="72"/>
      <c r="I3" s="72"/>
      <c r="J3" s="72"/>
      <c r="K3" s="72"/>
    </row>
    <row r="4" spans="1:14" ht="16.5" hidden="1" customHeight="1">
      <c r="A4" s="72" t="s">
        <v>28</v>
      </c>
      <c r="B4" s="72"/>
      <c r="C4" s="72"/>
      <c r="D4" s="72"/>
      <c r="E4" s="72"/>
      <c r="F4" s="72"/>
      <c r="G4" s="72"/>
      <c r="H4" s="72"/>
      <c r="I4" s="72"/>
      <c r="J4" s="72"/>
      <c r="K4" s="72"/>
    </row>
    <row r="5" spans="1:14" ht="16.5" customHeight="1">
      <c r="A5" s="72" t="s">
        <v>27</v>
      </c>
      <c r="B5" s="72"/>
      <c r="C5" s="72"/>
      <c r="D5" s="72"/>
      <c r="E5" s="72"/>
      <c r="F5" s="72"/>
      <c r="G5" s="72"/>
      <c r="H5" s="72"/>
      <c r="I5" s="72"/>
      <c r="J5" s="72"/>
      <c r="K5" s="72"/>
    </row>
    <row r="6" spans="1:14" s="13" customFormat="1" ht="16.5" customHeight="1">
      <c r="A6" s="71" t="s">
        <v>310</v>
      </c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4" ht="6" customHeight="1"/>
    <row r="8" spans="1:14" ht="47.25" customHeight="1">
      <c r="A8" s="73" t="s">
        <v>1</v>
      </c>
      <c r="B8" s="73" t="s">
        <v>2</v>
      </c>
      <c r="C8" s="73" t="s">
        <v>3</v>
      </c>
      <c r="D8" s="73" t="s">
        <v>4</v>
      </c>
      <c r="E8" s="77" t="s">
        <v>19</v>
      </c>
      <c r="F8" s="78"/>
      <c r="G8" s="78"/>
      <c r="H8" s="78"/>
      <c r="I8" s="78"/>
      <c r="J8" s="79"/>
      <c r="K8" s="100" t="s">
        <v>25</v>
      </c>
    </row>
    <row r="9" spans="1:14" ht="63.75" customHeight="1">
      <c r="A9" s="74"/>
      <c r="B9" s="74"/>
      <c r="C9" s="74"/>
      <c r="D9" s="74"/>
      <c r="E9" s="15" t="s">
        <v>22</v>
      </c>
      <c r="F9" s="16" t="s">
        <v>21</v>
      </c>
      <c r="G9" s="15" t="s">
        <v>5</v>
      </c>
      <c r="H9" s="15" t="s">
        <v>6</v>
      </c>
      <c r="I9" s="15" t="s">
        <v>23</v>
      </c>
      <c r="J9" s="15" t="s">
        <v>24</v>
      </c>
      <c r="K9" s="101"/>
    </row>
    <row r="10" spans="1:14" s="14" customFormat="1" ht="16.5" customHeight="1">
      <c r="A10" s="9" t="s">
        <v>7</v>
      </c>
      <c r="B10" s="9" t="s">
        <v>8</v>
      </c>
      <c r="C10" s="9" t="s">
        <v>9</v>
      </c>
      <c r="D10" s="9" t="s">
        <v>10</v>
      </c>
      <c r="E10" s="9" t="s">
        <v>11</v>
      </c>
      <c r="F10" s="9" t="s">
        <v>12</v>
      </c>
      <c r="G10" s="9" t="s">
        <v>13</v>
      </c>
      <c r="H10" s="9" t="s">
        <v>14</v>
      </c>
      <c r="I10" s="9" t="s">
        <v>15</v>
      </c>
      <c r="J10" s="9" t="s">
        <v>16</v>
      </c>
      <c r="K10" s="102" t="s">
        <v>20</v>
      </c>
    </row>
    <row r="11" spans="1:14" s="2" customFormat="1" ht="15.75">
      <c r="A11" s="48">
        <f t="shared" ref="A11:A38" si="0">RANK(K11,$K$11:$K$38)</f>
        <v>1</v>
      </c>
      <c r="B11" s="60" t="s">
        <v>222</v>
      </c>
      <c r="C11" s="58" t="s">
        <v>223</v>
      </c>
      <c r="D11" s="49">
        <v>5</v>
      </c>
      <c r="E11" s="61"/>
      <c r="F11" s="61"/>
      <c r="G11" s="61"/>
      <c r="H11" s="61">
        <v>0.05</v>
      </c>
      <c r="I11" s="55"/>
      <c r="J11" s="62">
        <f t="shared" ref="J11:J38" si="1">E11+F11+G11+H11-I11</f>
        <v>0.05</v>
      </c>
      <c r="K11" s="103">
        <f>D11+E11+F11+G11+H11-I11</f>
        <v>5.05</v>
      </c>
    </row>
    <row r="12" spans="1:14" s="2" customFormat="1" ht="15.75">
      <c r="A12" s="48">
        <f t="shared" si="0"/>
        <v>2</v>
      </c>
      <c r="B12" s="60" t="s">
        <v>224</v>
      </c>
      <c r="C12" s="58" t="s">
        <v>225</v>
      </c>
      <c r="D12" s="49">
        <v>4.8099999999999996</v>
      </c>
      <c r="E12" s="61"/>
      <c r="F12" s="61"/>
      <c r="G12" s="61"/>
      <c r="H12" s="61"/>
      <c r="I12" s="55"/>
      <c r="J12" s="62">
        <f t="shared" si="1"/>
        <v>0</v>
      </c>
      <c r="K12" s="103">
        <f>D12+E12+F12+G12+H12-I12</f>
        <v>4.8099999999999996</v>
      </c>
    </row>
    <row r="13" spans="1:14" s="2" customFormat="1" ht="15.75">
      <c r="A13" s="48">
        <f t="shared" si="0"/>
        <v>3</v>
      </c>
      <c r="B13" s="60" t="s">
        <v>226</v>
      </c>
      <c r="C13" s="58" t="s">
        <v>225</v>
      </c>
      <c r="D13" s="49">
        <v>4.6399999999999997</v>
      </c>
      <c r="E13" s="61"/>
      <c r="F13" s="61"/>
      <c r="G13" s="61"/>
      <c r="H13" s="61"/>
      <c r="I13" s="55"/>
      <c r="J13" s="62">
        <f t="shared" si="1"/>
        <v>0</v>
      </c>
      <c r="K13" s="103">
        <f>D13+E13+F13+G13+H13-I13</f>
        <v>4.6399999999999997</v>
      </c>
    </row>
    <row r="14" spans="1:14" s="2" customFormat="1" ht="15.75">
      <c r="A14" s="48">
        <f t="shared" si="0"/>
        <v>4</v>
      </c>
      <c r="B14" s="63" t="s">
        <v>59</v>
      </c>
      <c r="C14" s="85" t="s">
        <v>60</v>
      </c>
      <c r="D14" s="64">
        <v>4.47</v>
      </c>
      <c r="E14" s="62"/>
      <c r="F14" s="62"/>
      <c r="G14" s="62"/>
      <c r="H14" s="62"/>
      <c r="I14" s="62"/>
      <c r="J14" s="62">
        <f t="shared" si="1"/>
        <v>0</v>
      </c>
      <c r="K14" s="103">
        <f>D14+J14</f>
        <v>4.47</v>
      </c>
    </row>
    <row r="15" spans="1:14" s="2" customFormat="1" ht="15.75">
      <c r="A15" s="48">
        <f t="shared" si="0"/>
        <v>5</v>
      </c>
      <c r="B15" s="60" t="s">
        <v>227</v>
      </c>
      <c r="C15" s="58" t="s">
        <v>225</v>
      </c>
      <c r="D15" s="49">
        <v>4.2699999999999996</v>
      </c>
      <c r="E15" s="61"/>
      <c r="F15" s="61"/>
      <c r="G15" s="61"/>
      <c r="H15" s="61"/>
      <c r="I15" s="55"/>
      <c r="J15" s="62">
        <f t="shared" si="1"/>
        <v>0</v>
      </c>
      <c r="K15" s="103">
        <f>D15+E15+F15+G15+H15-I15</f>
        <v>4.2699999999999996</v>
      </c>
    </row>
    <row r="16" spans="1:14" s="2" customFormat="1" ht="15.75">
      <c r="A16" s="48">
        <f t="shared" si="0"/>
        <v>6</v>
      </c>
      <c r="B16" s="63" t="s">
        <v>33</v>
      </c>
      <c r="C16" s="85" t="s">
        <v>36</v>
      </c>
      <c r="D16" s="64">
        <v>4.1500000000000004</v>
      </c>
      <c r="E16" s="62"/>
      <c r="F16" s="62"/>
      <c r="G16" s="62">
        <v>0.1</v>
      </c>
      <c r="H16" s="62"/>
      <c r="I16" s="62"/>
      <c r="J16" s="62">
        <f t="shared" si="1"/>
        <v>0.1</v>
      </c>
      <c r="K16" s="103">
        <f>D16+J16</f>
        <v>4.25</v>
      </c>
    </row>
    <row r="17" spans="1:11" s="2" customFormat="1" ht="15.75">
      <c r="A17" s="48">
        <f t="shared" si="0"/>
        <v>7</v>
      </c>
      <c r="B17" s="60" t="s">
        <v>228</v>
      </c>
      <c r="C17" s="58" t="s">
        <v>225</v>
      </c>
      <c r="D17" s="49">
        <v>4.18</v>
      </c>
      <c r="E17" s="61"/>
      <c r="F17" s="61"/>
      <c r="G17" s="61"/>
      <c r="H17" s="61"/>
      <c r="I17" s="55"/>
      <c r="J17" s="62">
        <f t="shared" si="1"/>
        <v>0</v>
      </c>
      <c r="K17" s="103">
        <f>D17+E17+F17+G17+H17-I17</f>
        <v>4.18</v>
      </c>
    </row>
    <row r="18" spans="1:11" s="2" customFormat="1" ht="15.75">
      <c r="A18" s="48">
        <f t="shared" si="0"/>
        <v>8</v>
      </c>
      <c r="B18" s="60" t="s">
        <v>229</v>
      </c>
      <c r="C18" s="58" t="s">
        <v>223</v>
      </c>
      <c r="D18" s="49">
        <v>4.0999999999999996</v>
      </c>
      <c r="E18" s="61"/>
      <c r="F18" s="61"/>
      <c r="G18" s="61"/>
      <c r="H18" s="61"/>
      <c r="I18" s="55"/>
      <c r="J18" s="62">
        <f t="shared" si="1"/>
        <v>0</v>
      </c>
      <c r="K18" s="103">
        <f>D18+E18+F18+G18+H18-I18</f>
        <v>4.0999999999999996</v>
      </c>
    </row>
    <row r="19" spans="1:11" s="2" customFormat="1" ht="15.75">
      <c r="A19" s="48">
        <f t="shared" si="0"/>
        <v>8</v>
      </c>
      <c r="B19" s="60" t="s">
        <v>230</v>
      </c>
      <c r="C19" s="58" t="s">
        <v>225</v>
      </c>
      <c r="D19" s="49">
        <v>4.0999999999999996</v>
      </c>
      <c r="E19" s="61"/>
      <c r="F19" s="61"/>
      <c r="G19" s="61"/>
      <c r="H19" s="61"/>
      <c r="I19" s="55"/>
      <c r="J19" s="62">
        <f t="shared" si="1"/>
        <v>0</v>
      </c>
      <c r="K19" s="103">
        <f>D19+E19+F19+G19+H19-I19</f>
        <v>4.0999999999999996</v>
      </c>
    </row>
    <row r="20" spans="1:11" s="2" customFormat="1" ht="15.75">
      <c r="A20" s="48">
        <f t="shared" si="0"/>
        <v>10</v>
      </c>
      <c r="B20" s="63" t="s">
        <v>55</v>
      </c>
      <c r="C20" s="85" t="s">
        <v>60</v>
      </c>
      <c r="D20" s="64">
        <v>4</v>
      </c>
      <c r="E20" s="62"/>
      <c r="F20" s="62"/>
      <c r="G20" s="62"/>
      <c r="H20" s="62"/>
      <c r="I20" s="62"/>
      <c r="J20" s="62">
        <f t="shared" si="1"/>
        <v>0</v>
      </c>
      <c r="K20" s="103">
        <f>D20+J20</f>
        <v>4</v>
      </c>
    </row>
    <row r="21" spans="1:11" s="2" customFormat="1" ht="15.75">
      <c r="A21" s="48">
        <f t="shared" si="0"/>
        <v>11</v>
      </c>
      <c r="B21" s="63" t="s">
        <v>56</v>
      </c>
      <c r="C21" s="85" t="s">
        <v>60</v>
      </c>
      <c r="D21" s="64">
        <v>3.84</v>
      </c>
      <c r="E21" s="62"/>
      <c r="F21" s="62"/>
      <c r="G21" s="62"/>
      <c r="H21" s="62"/>
      <c r="I21" s="62"/>
      <c r="J21" s="62">
        <f t="shared" si="1"/>
        <v>0</v>
      </c>
      <c r="K21" s="103">
        <f>D21+J21</f>
        <v>3.84</v>
      </c>
    </row>
    <row r="22" spans="1:11" s="2" customFormat="1" ht="15.75">
      <c r="A22" s="48">
        <f t="shared" si="0"/>
        <v>12</v>
      </c>
      <c r="B22" s="63" t="s">
        <v>30</v>
      </c>
      <c r="C22" s="85" t="s">
        <v>36</v>
      </c>
      <c r="D22" s="64">
        <v>3.61</v>
      </c>
      <c r="E22" s="62"/>
      <c r="F22" s="62"/>
      <c r="G22" s="62"/>
      <c r="H22" s="62"/>
      <c r="I22" s="62"/>
      <c r="J22" s="62">
        <f t="shared" si="1"/>
        <v>0</v>
      </c>
      <c r="K22" s="103">
        <f>D22+J22</f>
        <v>3.61</v>
      </c>
    </row>
    <row r="23" spans="1:11" s="2" customFormat="1" ht="15.75">
      <c r="A23" s="48">
        <f t="shared" si="0"/>
        <v>13</v>
      </c>
      <c r="B23" s="63" t="s">
        <v>57</v>
      </c>
      <c r="C23" s="85" t="s">
        <v>60</v>
      </c>
      <c r="D23" s="64">
        <v>3.48</v>
      </c>
      <c r="E23" s="62"/>
      <c r="F23" s="62"/>
      <c r="G23" s="62"/>
      <c r="H23" s="62"/>
      <c r="I23" s="62"/>
      <c r="J23" s="62">
        <f t="shared" si="1"/>
        <v>0</v>
      </c>
      <c r="K23" s="103">
        <f>D23+J23</f>
        <v>3.48</v>
      </c>
    </row>
    <row r="24" spans="1:11" s="2" customFormat="1" ht="15.75">
      <c r="A24" s="48">
        <f t="shared" si="0"/>
        <v>14</v>
      </c>
      <c r="B24" s="60" t="s">
        <v>231</v>
      </c>
      <c r="C24" s="58" t="s">
        <v>225</v>
      </c>
      <c r="D24" s="49">
        <v>3.33</v>
      </c>
      <c r="E24" s="61"/>
      <c r="F24" s="61"/>
      <c r="G24" s="61"/>
      <c r="H24" s="61"/>
      <c r="I24" s="55"/>
      <c r="J24" s="62">
        <f t="shared" si="1"/>
        <v>0</v>
      </c>
      <c r="K24" s="103">
        <f>D24+E24+F24+G24+H24-I24</f>
        <v>3.33</v>
      </c>
    </row>
    <row r="25" spans="1:11" ht="15.75">
      <c r="A25" s="6">
        <f t="shared" si="0"/>
        <v>15</v>
      </c>
      <c r="B25" s="12" t="s">
        <v>32</v>
      </c>
      <c r="C25" s="10" t="s">
        <v>36</v>
      </c>
      <c r="D25" s="17">
        <v>3.29</v>
      </c>
      <c r="E25" s="11"/>
      <c r="F25" s="11"/>
      <c r="G25" s="11"/>
      <c r="H25" s="11"/>
      <c r="I25" s="11"/>
      <c r="J25" s="11">
        <f t="shared" si="1"/>
        <v>0</v>
      </c>
      <c r="K25" s="103">
        <f>D25+J25</f>
        <v>3.29</v>
      </c>
    </row>
    <row r="26" spans="1:11" ht="15.75">
      <c r="A26" s="6">
        <f t="shared" si="0"/>
        <v>16</v>
      </c>
      <c r="B26" s="46" t="s">
        <v>232</v>
      </c>
      <c r="C26" s="4" t="s">
        <v>223</v>
      </c>
      <c r="D26" s="45">
        <v>3.28</v>
      </c>
      <c r="E26" s="31"/>
      <c r="F26" s="31"/>
      <c r="G26" s="31"/>
      <c r="H26" s="31"/>
      <c r="I26" s="7"/>
      <c r="J26" s="11">
        <f t="shared" si="1"/>
        <v>0</v>
      </c>
      <c r="K26" s="103">
        <f>D26+E26+F26+G26+H26-I26</f>
        <v>3.28</v>
      </c>
    </row>
    <row r="27" spans="1:11" ht="15.75">
      <c r="A27" s="6">
        <f t="shared" si="0"/>
        <v>17</v>
      </c>
      <c r="B27" s="12" t="s">
        <v>29</v>
      </c>
      <c r="C27" s="10" t="s">
        <v>36</v>
      </c>
      <c r="D27" s="17">
        <v>3.27</v>
      </c>
      <c r="E27" s="11"/>
      <c r="F27" s="11"/>
      <c r="G27" s="11"/>
      <c r="H27" s="11"/>
      <c r="I27" s="11"/>
      <c r="J27" s="11">
        <f t="shared" si="1"/>
        <v>0</v>
      </c>
      <c r="K27" s="103">
        <f>D27+J27</f>
        <v>3.27</v>
      </c>
    </row>
    <row r="28" spans="1:11" ht="15.75">
      <c r="A28" s="6">
        <f t="shared" si="0"/>
        <v>17</v>
      </c>
      <c r="B28" s="46" t="s">
        <v>233</v>
      </c>
      <c r="C28" s="4" t="s">
        <v>225</v>
      </c>
      <c r="D28" s="45">
        <v>3.27</v>
      </c>
      <c r="E28" s="31"/>
      <c r="F28" s="31"/>
      <c r="G28" s="31"/>
      <c r="H28" s="31"/>
      <c r="I28" s="7"/>
      <c r="J28" s="11">
        <f t="shared" si="1"/>
        <v>0</v>
      </c>
      <c r="K28" s="103">
        <f>D28+E28+F28+G28+H28-I28</f>
        <v>3.27</v>
      </c>
    </row>
    <row r="29" spans="1:11" ht="15.75">
      <c r="A29" s="6">
        <f t="shared" si="0"/>
        <v>19</v>
      </c>
      <c r="B29" s="12" t="s">
        <v>54</v>
      </c>
      <c r="C29" s="10" t="s">
        <v>60</v>
      </c>
      <c r="D29" s="17">
        <v>3.09</v>
      </c>
      <c r="E29" s="11"/>
      <c r="F29" s="11"/>
      <c r="G29" s="11"/>
      <c r="H29" s="11"/>
      <c r="I29" s="11"/>
      <c r="J29" s="11">
        <f t="shared" si="1"/>
        <v>0</v>
      </c>
      <c r="K29" s="103">
        <f>D29+J29</f>
        <v>3.09</v>
      </c>
    </row>
    <row r="30" spans="1:11" ht="15.75">
      <c r="A30" s="6">
        <f t="shared" si="0"/>
        <v>20</v>
      </c>
      <c r="B30" s="46" t="s">
        <v>234</v>
      </c>
      <c r="C30" s="4" t="s">
        <v>225</v>
      </c>
      <c r="D30" s="45">
        <v>3.08</v>
      </c>
      <c r="E30" s="31"/>
      <c r="F30" s="31"/>
      <c r="G30" s="31"/>
      <c r="H30" s="31"/>
      <c r="I30" s="7"/>
      <c r="J30" s="11">
        <f t="shared" si="1"/>
        <v>0</v>
      </c>
      <c r="K30" s="103">
        <f>D30+E30+F30+G30+H30-I30</f>
        <v>3.08</v>
      </c>
    </row>
    <row r="31" spans="1:11" ht="15.75">
      <c r="A31" s="6">
        <f t="shared" si="0"/>
        <v>21</v>
      </c>
      <c r="B31" s="12" t="s">
        <v>31</v>
      </c>
      <c r="C31" s="10" t="s">
        <v>36</v>
      </c>
      <c r="D31" s="17">
        <v>3.06</v>
      </c>
      <c r="E31" s="11"/>
      <c r="F31" s="11"/>
      <c r="G31" s="11"/>
      <c r="H31" s="11"/>
      <c r="I31" s="11"/>
      <c r="J31" s="11">
        <f t="shared" si="1"/>
        <v>0</v>
      </c>
      <c r="K31" s="103">
        <f>D31+J31</f>
        <v>3.06</v>
      </c>
    </row>
    <row r="32" spans="1:11" ht="15.75">
      <c r="A32" s="6">
        <f t="shared" si="0"/>
        <v>22</v>
      </c>
      <c r="B32" s="12" t="s">
        <v>58</v>
      </c>
      <c r="C32" s="10" t="s">
        <v>60</v>
      </c>
      <c r="D32" s="17">
        <v>3</v>
      </c>
      <c r="E32" s="11"/>
      <c r="F32" s="11"/>
      <c r="G32" s="11"/>
      <c r="H32" s="11"/>
      <c r="I32" s="11"/>
      <c r="J32" s="11">
        <f t="shared" si="1"/>
        <v>0</v>
      </c>
      <c r="K32" s="103">
        <f>D32+J32</f>
        <v>3</v>
      </c>
    </row>
    <row r="33" spans="1:11" ht="15.75">
      <c r="A33" s="6">
        <f t="shared" si="0"/>
        <v>22</v>
      </c>
      <c r="B33" s="12" t="s">
        <v>34</v>
      </c>
      <c r="C33" s="10" t="s">
        <v>36</v>
      </c>
      <c r="D33" s="17">
        <v>3</v>
      </c>
      <c r="E33" s="11"/>
      <c r="F33" s="11"/>
      <c r="G33" s="11"/>
      <c r="H33" s="11"/>
      <c r="I33" s="11"/>
      <c r="J33" s="11">
        <f t="shared" si="1"/>
        <v>0</v>
      </c>
      <c r="K33" s="103">
        <f>D33+J33</f>
        <v>3</v>
      </c>
    </row>
    <row r="34" spans="1:11" ht="15.75">
      <c r="A34" s="6">
        <f t="shared" si="0"/>
        <v>22</v>
      </c>
      <c r="B34" s="12" t="s">
        <v>35</v>
      </c>
      <c r="C34" s="10" t="s">
        <v>36</v>
      </c>
      <c r="D34" s="17">
        <v>3</v>
      </c>
      <c r="E34" s="11"/>
      <c r="F34" s="11"/>
      <c r="G34" s="11"/>
      <c r="H34" s="11"/>
      <c r="I34" s="11"/>
      <c r="J34" s="11">
        <f t="shared" si="1"/>
        <v>0</v>
      </c>
      <c r="K34" s="103">
        <f>D34+J34</f>
        <v>3</v>
      </c>
    </row>
    <row r="35" spans="1:11" ht="15.75">
      <c r="A35" s="6">
        <f t="shared" si="0"/>
        <v>22</v>
      </c>
      <c r="B35" s="46" t="s">
        <v>235</v>
      </c>
      <c r="C35" s="4" t="s">
        <v>225</v>
      </c>
      <c r="D35" s="45">
        <v>3</v>
      </c>
      <c r="E35" s="31"/>
      <c r="F35" s="31"/>
      <c r="G35" s="31"/>
      <c r="H35" s="31"/>
      <c r="I35" s="7"/>
      <c r="J35" s="11">
        <f t="shared" si="1"/>
        <v>0</v>
      </c>
      <c r="K35" s="103">
        <f>D35+E35+F35+G35+H35-I35</f>
        <v>3</v>
      </c>
    </row>
    <row r="36" spans="1:11" ht="15.75">
      <c r="A36" s="6">
        <f t="shared" si="0"/>
        <v>22</v>
      </c>
      <c r="B36" s="46" t="s">
        <v>236</v>
      </c>
      <c r="C36" s="4" t="s">
        <v>223</v>
      </c>
      <c r="D36" s="45">
        <v>3</v>
      </c>
      <c r="E36" s="31"/>
      <c r="F36" s="31"/>
      <c r="G36" s="31"/>
      <c r="H36" s="31"/>
      <c r="I36" s="7"/>
      <c r="J36" s="11">
        <f t="shared" si="1"/>
        <v>0</v>
      </c>
      <c r="K36" s="103">
        <f>D36+E36+F36+G36+H36-I36</f>
        <v>3</v>
      </c>
    </row>
    <row r="37" spans="1:11" ht="15.75">
      <c r="A37" s="6">
        <f t="shared" si="0"/>
        <v>22</v>
      </c>
      <c r="B37" s="46" t="s">
        <v>237</v>
      </c>
      <c r="C37" s="4" t="s">
        <v>225</v>
      </c>
      <c r="D37" s="45">
        <v>3</v>
      </c>
      <c r="E37" s="31"/>
      <c r="F37" s="31"/>
      <c r="G37" s="31"/>
      <c r="H37" s="31"/>
      <c r="I37" s="7"/>
      <c r="J37" s="11">
        <f t="shared" si="1"/>
        <v>0</v>
      </c>
      <c r="K37" s="103">
        <f>D37+E37+F37+G37+H37-I37</f>
        <v>3</v>
      </c>
    </row>
    <row r="38" spans="1:11" ht="15.75">
      <c r="A38" s="6">
        <f t="shared" si="0"/>
        <v>22</v>
      </c>
      <c r="B38" s="46" t="s">
        <v>238</v>
      </c>
      <c r="C38" s="4" t="s">
        <v>225</v>
      </c>
      <c r="D38" s="45">
        <v>3</v>
      </c>
      <c r="E38" s="31"/>
      <c r="F38" s="31"/>
      <c r="G38" s="31"/>
      <c r="H38" s="31"/>
      <c r="I38" s="7"/>
      <c r="J38" s="11">
        <f t="shared" si="1"/>
        <v>0</v>
      </c>
      <c r="K38" s="103">
        <f>D38+E38+F38+G38+H38-I38</f>
        <v>3</v>
      </c>
    </row>
    <row r="39" spans="1:11" s="2" customFormat="1" ht="11.25" customHeight="1">
      <c r="A39" s="75" t="s">
        <v>17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</row>
    <row r="40" spans="1:11" s="2" customFormat="1" ht="16.5" customHeight="1">
      <c r="A40" s="76" t="s">
        <v>18</v>
      </c>
      <c r="B40" s="76"/>
      <c r="C40" s="76"/>
      <c r="D40" s="76"/>
      <c r="K40" s="2" t="s">
        <v>61</v>
      </c>
    </row>
    <row r="41" spans="1:11" s="2" customFormat="1" ht="16.5" customHeight="1"/>
    <row r="42" spans="1:11" s="2" customFormat="1" ht="16.5" customHeight="1"/>
    <row r="43" spans="1:11" s="2" customFormat="1" ht="16.5" customHeight="1"/>
    <row r="44" spans="1:11" s="2" customFormat="1" ht="16.5" customHeight="1"/>
    <row r="45" spans="1:11" s="2" customFormat="1" ht="16.5" customHeight="1"/>
    <row r="46" spans="1:11" s="2" customFormat="1" ht="16.5" customHeight="1"/>
    <row r="47" spans="1:11" s="2" customFormat="1" ht="16.5" customHeight="1"/>
    <row r="52" spans="7:9" ht="16.5" customHeight="1">
      <c r="G52" s="3"/>
      <c r="H52" s="3"/>
      <c r="I52" s="3"/>
    </row>
  </sheetData>
  <sortState ref="A11:K38">
    <sortCondition ref="A11:A38"/>
    <sortCondition ref="D11:D38"/>
  </sortState>
  <mergeCells count="14">
    <mergeCell ref="A39:K39"/>
    <mergeCell ref="A40:D40"/>
    <mergeCell ref="A8:A9"/>
    <mergeCell ref="B8:B9"/>
    <mergeCell ref="C8:C9"/>
    <mergeCell ref="D8:D9"/>
    <mergeCell ref="E8:J8"/>
    <mergeCell ref="K8:K9"/>
    <mergeCell ref="A6:K6"/>
    <mergeCell ref="A1:K1"/>
    <mergeCell ref="A2:K2"/>
    <mergeCell ref="A3:K3"/>
    <mergeCell ref="A4:K4"/>
    <mergeCell ref="A5:K5"/>
  </mergeCells>
  <pageMargins left="0.38" right="0.2" top="0.24" bottom="0.36" header="0.2" footer="0.36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85"/>
  <sheetViews>
    <sheetView showZeros="0" workbookViewId="0">
      <selection activeCell="A7" sqref="A7"/>
    </sheetView>
  </sheetViews>
  <sheetFormatPr defaultColWidth="9.28515625" defaultRowHeight="16.5" customHeight="1"/>
  <cols>
    <col min="1" max="1" width="8.140625" style="1" customWidth="1"/>
    <col min="2" max="2" width="41" style="1" customWidth="1"/>
    <col min="3" max="3" width="10.5703125" style="1" customWidth="1"/>
    <col min="4" max="4" width="10.42578125" style="1" customWidth="1"/>
    <col min="5" max="5" width="7.140625" style="1" customWidth="1"/>
    <col min="6" max="6" width="5.28515625" style="1" customWidth="1"/>
    <col min="7" max="7" width="6.85546875" style="1" customWidth="1"/>
    <col min="8" max="8" width="5.5703125" style="1" customWidth="1"/>
    <col min="9" max="9" width="5" style="1" customWidth="1"/>
    <col min="10" max="10" width="5.85546875" style="1" customWidth="1"/>
    <col min="11" max="11" width="14.5703125" style="1" customWidth="1"/>
    <col min="12" max="16384" width="9.28515625" style="1"/>
  </cols>
  <sheetData>
    <row r="1" spans="1:14" ht="16.5" customHeight="1">
      <c r="A1" s="69" t="s">
        <v>208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3"/>
      <c r="M1" s="3"/>
      <c r="N1" s="3"/>
    </row>
    <row r="2" spans="1:14" ht="12" customHeight="1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4" ht="11.25" hidden="1" customHeight="1">
      <c r="A3" s="72" t="s">
        <v>62</v>
      </c>
      <c r="B3" s="72"/>
      <c r="C3" s="72"/>
      <c r="D3" s="72"/>
      <c r="E3" s="72"/>
      <c r="F3" s="72"/>
      <c r="G3" s="72"/>
      <c r="H3" s="72"/>
      <c r="I3" s="72"/>
      <c r="J3" s="72"/>
      <c r="K3" s="72"/>
      <c r="M3" s="19"/>
      <c r="N3" s="19"/>
    </row>
    <row r="4" spans="1:14" ht="16.5" hidden="1" customHeight="1">
      <c r="A4" s="72" t="s">
        <v>28</v>
      </c>
      <c r="B4" s="72"/>
      <c r="C4" s="72"/>
      <c r="D4" s="72"/>
      <c r="E4" s="72"/>
      <c r="F4" s="72"/>
      <c r="G4" s="72"/>
      <c r="H4" s="72"/>
      <c r="I4" s="72"/>
      <c r="J4" s="72"/>
      <c r="K4" s="72"/>
      <c r="N4" s="19"/>
    </row>
    <row r="5" spans="1:14" ht="36" customHeight="1">
      <c r="A5" s="72" t="s">
        <v>279</v>
      </c>
      <c r="B5" s="72"/>
      <c r="C5" s="72"/>
      <c r="D5" s="72"/>
      <c r="E5" s="72"/>
      <c r="F5" s="72"/>
      <c r="G5" s="72"/>
      <c r="H5" s="72"/>
      <c r="I5" s="72"/>
      <c r="J5" s="72"/>
      <c r="K5" s="72"/>
    </row>
    <row r="6" spans="1:14" s="13" customFormat="1" ht="16.5" customHeight="1">
      <c r="A6" s="71" t="s">
        <v>312</v>
      </c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4" ht="3" customHeight="1"/>
    <row r="8" spans="1:14" ht="47.25" customHeight="1">
      <c r="A8" s="73" t="s">
        <v>1</v>
      </c>
      <c r="B8" s="73" t="s">
        <v>2</v>
      </c>
      <c r="C8" s="73" t="s">
        <v>3</v>
      </c>
      <c r="D8" s="73" t="s">
        <v>4</v>
      </c>
      <c r="E8" s="77" t="s">
        <v>19</v>
      </c>
      <c r="F8" s="78"/>
      <c r="G8" s="78"/>
      <c r="H8" s="78"/>
      <c r="I8" s="78"/>
      <c r="J8" s="79"/>
      <c r="K8" s="100" t="s">
        <v>25</v>
      </c>
    </row>
    <row r="9" spans="1:14" ht="63.75" customHeight="1">
      <c r="A9" s="74"/>
      <c r="B9" s="74"/>
      <c r="C9" s="74"/>
      <c r="D9" s="74"/>
      <c r="E9" s="15" t="s">
        <v>22</v>
      </c>
      <c r="F9" s="16" t="s">
        <v>21</v>
      </c>
      <c r="G9" s="15" t="s">
        <v>5</v>
      </c>
      <c r="H9" s="15" t="s">
        <v>6</v>
      </c>
      <c r="I9" s="15" t="s">
        <v>23</v>
      </c>
      <c r="J9" s="15" t="s">
        <v>24</v>
      </c>
      <c r="K9" s="101"/>
    </row>
    <row r="10" spans="1:14" s="14" customFormat="1" ht="16.5" customHeight="1">
      <c r="A10" s="9" t="s">
        <v>7</v>
      </c>
      <c r="B10" s="9" t="s">
        <v>8</v>
      </c>
      <c r="C10" s="9" t="s">
        <v>9</v>
      </c>
      <c r="D10" s="9" t="s">
        <v>10</v>
      </c>
      <c r="E10" s="9" t="s">
        <v>11</v>
      </c>
      <c r="F10" s="9" t="s">
        <v>12</v>
      </c>
      <c r="G10" s="9" t="s">
        <v>13</v>
      </c>
      <c r="H10" s="9" t="s">
        <v>14</v>
      </c>
      <c r="I10" s="9" t="s">
        <v>15</v>
      </c>
      <c r="J10" s="9" t="s">
        <v>16</v>
      </c>
      <c r="K10" s="102" t="s">
        <v>20</v>
      </c>
    </row>
    <row r="11" spans="1:14" s="59" customFormat="1" ht="16.5" customHeight="1">
      <c r="A11" s="48">
        <f t="shared" ref="A11:A42" si="0">RANK(K11,$K$11:$K$71)</f>
        <v>1</v>
      </c>
      <c r="B11" s="60" t="s">
        <v>239</v>
      </c>
      <c r="C11" s="49" t="s">
        <v>240</v>
      </c>
      <c r="D11" s="86">
        <v>5</v>
      </c>
      <c r="E11" s="50"/>
      <c r="F11" s="50"/>
      <c r="G11" s="50"/>
      <c r="H11" s="50"/>
      <c r="I11" s="48"/>
      <c r="J11" s="48"/>
      <c r="K11" s="103">
        <v>5</v>
      </c>
    </row>
    <row r="12" spans="1:14" s="59" customFormat="1" ht="16.5" customHeight="1">
      <c r="A12" s="48">
        <f t="shared" si="0"/>
        <v>1</v>
      </c>
      <c r="B12" s="60" t="s">
        <v>241</v>
      </c>
      <c r="C12" s="49" t="s">
        <v>240</v>
      </c>
      <c r="D12" s="86">
        <v>5</v>
      </c>
      <c r="E12" s="50"/>
      <c r="F12" s="50"/>
      <c r="G12" s="50"/>
      <c r="H12" s="50"/>
      <c r="I12" s="48"/>
      <c r="J12" s="48"/>
      <c r="K12" s="103">
        <v>5</v>
      </c>
    </row>
    <row r="13" spans="1:14" s="59" customFormat="1" ht="16.5" customHeight="1">
      <c r="A13" s="48">
        <f t="shared" si="0"/>
        <v>3</v>
      </c>
      <c r="B13" s="60" t="s">
        <v>242</v>
      </c>
      <c r="C13" s="49" t="s">
        <v>240</v>
      </c>
      <c r="D13" s="86">
        <v>4.87</v>
      </c>
      <c r="E13" s="50"/>
      <c r="F13" s="50"/>
      <c r="G13" s="50"/>
      <c r="H13" s="50"/>
      <c r="I13" s="48"/>
      <c r="J13" s="48"/>
      <c r="K13" s="103">
        <f t="shared" ref="K13:K19" si="1">D13+J13</f>
        <v>4.87</v>
      </c>
    </row>
    <row r="14" spans="1:14" s="59" customFormat="1" ht="16.5" customHeight="1">
      <c r="A14" s="48">
        <f t="shared" si="0"/>
        <v>4</v>
      </c>
      <c r="B14" s="63" t="s">
        <v>45</v>
      </c>
      <c r="C14" s="58" t="s">
        <v>37</v>
      </c>
      <c r="D14" s="64">
        <v>4.74</v>
      </c>
      <c r="E14" s="58"/>
      <c r="F14" s="58"/>
      <c r="G14" s="48">
        <v>0.1</v>
      </c>
      <c r="H14" s="58"/>
      <c r="I14" s="58"/>
      <c r="J14" s="62">
        <f t="shared" ref="J14:J19" si="2">E14+F14+G14+H14-I14</f>
        <v>0.1</v>
      </c>
      <c r="K14" s="103">
        <f t="shared" si="1"/>
        <v>4.84</v>
      </c>
    </row>
    <row r="15" spans="1:14" s="59" customFormat="1" ht="16.5" customHeight="1">
      <c r="A15" s="48">
        <f t="shared" si="0"/>
        <v>5</v>
      </c>
      <c r="B15" s="81" t="s">
        <v>260</v>
      </c>
      <c r="C15" s="85" t="s">
        <v>261</v>
      </c>
      <c r="D15" s="64">
        <v>4.7300000000000004</v>
      </c>
      <c r="E15" s="48"/>
      <c r="F15" s="48"/>
      <c r="G15" s="48"/>
      <c r="H15" s="62"/>
      <c r="I15" s="62"/>
      <c r="J15" s="48">
        <f t="shared" si="2"/>
        <v>0</v>
      </c>
      <c r="K15" s="103">
        <f t="shared" si="1"/>
        <v>4.7300000000000004</v>
      </c>
    </row>
    <row r="16" spans="1:14" s="59" customFormat="1" ht="16.5" customHeight="1">
      <c r="A16" s="48">
        <f t="shared" si="0"/>
        <v>6</v>
      </c>
      <c r="B16" s="81" t="s">
        <v>262</v>
      </c>
      <c r="C16" s="85" t="s">
        <v>261</v>
      </c>
      <c r="D16" s="64">
        <v>4.72</v>
      </c>
      <c r="E16" s="87"/>
      <c r="F16" s="87"/>
      <c r="G16" s="87"/>
      <c r="H16" s="87"/>
      <c r="I16" s="48"/>
      <c r="J16" s="48">
        <f t="shared" si="2"/>
        <v>0</v>
      </c>
      <c r="K16" s="103">
        <f t="shared" si="1"/>
        <v>4.72</v>
      </c>
    </row>
    <row r="17" spans="1:11" s="59" customFormat="1" ht="16.5" customHeight="1">
      <c r="A17" s="48">
        <f t="shared" si="0"/>
        <v>6</v>
      </c>
      <c r="B17" s="81" t="s">
        <v>263</v>
      </c>
      <c r="C17" s="85" t="s">
        <v>261</v>
      </c>
      <c r="D17" s="64">
        <v>4.72</v>
      </c>
      <c r="E17" s="48"/>
      <c r="F17" s="48"/>
      <c r="G17" s="48"/>
      <c r="H17" s="48"/>
      <c r="I17" s="48"/>
      <c r="J17" s="48">
        <f t="shared" si="2"/>
        <v>0</v>
      </c>
      <c r="K17" s="103">
        <f t="shared" si="1"/>
        <v>4.72</v>
      </c>
    </row>
    <row r="18" spans="1:11" s="59" customFormat="1" ht="16.5" customHeight="1">
      <c r="A18" s="48">
        <f t="shared" si="0"/>
        <v>8</v>
      </c>
      <c r="B18" s="63" t="s">
        <v>49</v>
      </c>
      <c r="C18" s="58" t="s">
        <v>37</v>
      </c>
      <c r="D18" s="64">
        <v>4.59</v>
      </c>
      <c r="E18" s="58"/>
      <c r="F18" s="58"/>
      <c r="G18" s="58"/>
      <c r="H18" s="48">
        <v>0.05</v>
      </c>
      <c r="I18" s="58"/>
      <c r="J18" s="62">
        <f t="shared" si="2"/>
        <v>0.05</v>
      </c>
      <c r="K18" s="103">
        <f t="shared" si="1"/>
        <v>4.6399999999999997</v>
      </c>
    </row>
    <row r="19" spans="1:11" s="59" customFormat="1" ht="16.5" customHeight="1">
      <c r="A19" s="48">
        <f t="shared" si="0"/>
        <v>9</v>
      </c>
      <c r="B19" s="81" t="s">
        <v>264</v>
      </c>
      <c r="C19" s="85" t="s">
        <v>261</v>
      </c>
      <c r="D19" s="64">
        <v>4.6100000000000003</v>
      </c>
      <c r="E19" s="48"/>
      <c r="F19" s="48"/>
      <c r="G19" s="48"/>
      <c r="H19" s="48"/>
      <c r="I19" s="48"/>
      <c r="J19" s="48">
        <f t="shared" si="2"/>
        <v>0</v>
      </c>
      <c r="K19" s="103">
        <f t="shared" si="1"/>
        <v>4.6100000000000003</v>
      </c>
    </row>
    <row r="20" spans="1:11" s="59" customFormat="1" ht="16.5" customHeight="1">
      <c r="A20" s="48">
        <f t="shared" si="0"/>
        <v>10</v>
      </c>
      <c r="B20" s="60" t="s">
        <v>243</v>
      </c>
      <c r="C20" s="49" t="s">
        <v>240</v>
      </c>
      <c r="D20" s="86">
        <v>4.58</v>
      </c>
      <c r="E20" s="50"/>
      <c r="F20" s="50"/>
      <c r="G20" s="50"/>
      <c r="H20" s="50"/>
      <c r="I20" s="48"/>
      <c r="J20" s="48"/>
      <c r="K20" s="103">
        <v>4.58</v>
      </c>
    </row>
    <row r="21" spans="1:11" s="59" customFormat="1" ht="16.5" customHeight="1">
      <c r="A21" s="48">
        <f t="shared" si="0"/>
        <v>11</v>
      </c>
      <c r="B21" s="63" t="s">
        <v>48</v>
      </c>
      <c r="C21" s="58" t="s">
        <v>37</v>
      </c>
      <c r="D21" s="64">
        <v>4.51</v>
      </c>
      <c r="E21" s="58"/>
      <c r="F21" s="58"/>
      <c r="G21" s="58"/>
      <c r="H21" s="58"/>
      <c r="I21" s="58"/>
      <c r="J21" s="62">
        <f>E21+F21+G21+H21-I21</f>
        <v>0</v>
      </c>
      <c r="K21" s="103">
        <f>D21+J21</f>
        <v>4.51</v>
      </c>
    </row>
    <row r="22" spans="1:11" s="59" customFormat="1" ht="16.5" customHeight="1">
      <c r="A22" s="48">
        <f t="shared" si="0"/>
        <v>12</v>
      </c>
      <c r="B22" s="60" t="s">
        <v>244</v>
      </c>
      <c r="C22" s="49" t="s">
        <v>240</v>
      </c>
      <c r="D22" s="52">
        <v>4.4800000000000004</v>
      </c>
      <c r="E22" s="50"/>
      <c r="F22" s="50"/>
      <c r="G22" s="50"/>
      <c r="H22" s="50"/>
      <c r="I22" s="48"/>
      <c r="J22" s="48"/>
      <c r="K22" s="103">
        <f>D22+J22</f>
        <v>4.4800000000000004</v>
      </c>
    </row>
    <row r="23" spans="1:11" s="59" customFormat="1" ht="16.5" customHeight="1">
      <c r="A23" s="48">
        <f t="shared" si="0"/>
        <v>13</v>
      </c>
      <c r="B23" s="60" t="s">
        <v>245</v>
      </c>
      <c r="C23" s="49" t="s">
        <v>240</v>
      </c>
      <c r="D23" s="86">
        <v>4.4400000000000004</v>
      </c>
      <c r="E23" s="50"/>
      <c r="F23" s="50"/>
      <c r="G23" s="50"/>
      <c r="H23" s="50"/>
      <c r="I23" s="48"/>
      <c r="J23" s="48"/>
      <c r="K23" s="103">
        <v>4.4400000000000004</v>
      </c>
    </row>
    <row r="24" spans="1:11" s="59" customFormat="1" ht="16.5" customHeight="1">
      <c r="A24" s="48">
        <f t="shared" si="0"/>
        <v>13</v>
      </c>
      <c r="B24" s="81" t="s">
        <v>265</v>
      </c>
      <c r="C24" s="85" t="s">
        <v>261</v>
      </c>
      <c r="D24" s="64">
        <v>4.4400000000000004</v>
      </c>
      <c r="E24" s="48"/>
      <c r="F24" s="48"/>
      <c r="G24" s="48"/>
      <c r="H24" s="48"/>
      <c r="I24" s="48"/>
      <c r="J24" s="48">
        <f>E24+F24+G24+H24-I24</f>
        <v>0</v>
      </c>
      <c r="K24" s="103">
        <f>D24+J24</f>
        <v>4.4400000000000004</v>
      </c>
    </row>
    <row r="25" spans="1:11" s="59" customFormat="1" ht="16.5" customHeight="1">
      <c r="A25" s="48">
        <f t="shared" si="0"/>
        <v>15</v>
      </c>
      <c r="B25" s="63" t="s">
        <v>38</v>
      </c>
      <c r="C25" s="58" t="s">
        <v>37</v>
      </c>
      <c r="D25" s="64">
        <v>4.3899999999999997</v>
      </c>
      <c r="E25" s="58"/>
      <c r="F25" s="58"/>
      <c r="G25" s="58"/>
      <c r="H25" s="48">
        <v>0.05</v>
      </c>
      <c r="I25" s="58"/>
      <c r="J25" s="62">
        <f>E25+F25+G25+H25-I25</f>
        <v>0.05</v>
      </c>
      <c r="K25" s="103">
        <f>D25+J25</f>
        <v>4.4399999999999995</v>
      </c>
    </row>
    <row r="26" spans="1:11" s="59" customFormat="1" ht="16.5" customHeight="1">
      <c r="A26" s="48">
        <f t="shared" si="0"/>
        <v>16</v>
      </c>
      <c r="B26" s="60" t="s">
        <v>246</v>
      </c>
      <c r="C26" s="49" t="s">
        <v>240</v>
      </c>
      <c r="D26" s="52">
        <v>4.41</v>
      </c>
      <c r="E26" s="50"/>
      <c r="F26" s="50"/>
      <c r="G26" s="50"/>
      <c r="H26" s="50"/>
      <c r="I26" s="48"/>
      <c r="J26" s="48"/>
      <c r="K26" s="103">
        <f>D26+J26</f>
        <v>4.41</v>
      </c>
    </row>
    <row r="27" spans="1:11" s="59" customFormat="1" ht="16.5" customHeight="1">
      <c r="A27" s="48">
        <f t="shared" si="0"/>
        <v>17</v>
      </c>
      <c r="B27" s="60" t="s">
        <v>247</v>
      </c>
      <c r="C27" s="49" t="s">
        <v>240</v>
      </c>
      <c r="D27" s="86">
        <v>4.37</v>
      </c>
      <c r="E27" s="50"/>
      <c r="F27" s="50"/>
      <c r="G27" s="88"/>
      <c r="H27" s="50"/>
      <c r="I27" s="48"/>
      <c r="J27" s="48"/>
      <c r="K27" s="103">
        <v>4.37</v>
      </c>
    </row>
    <row r="28" spans="1:11" s="59" customFormat="1" ht="16.5" customHeight="1">
      <c r="A28" s="48">
        <f t="shared" si="0"/>
        <v>18</v>
      </c>
      <c r="B28" s="63" t="s">
        <v>52</v>
      </c>
      <c r="C28" s="58" t="s">
        <v>37</v>
      </c>
      <c r="D28" s="64">
        <v>4.21</v>
      </c>
      <c r="E28" s="58"/>
      <c r="F28" s="58"/>
      <c r="G28" s="58"/>
      <c r="H28" s="48">
        <v>0.1</v>
      </c>
      <c r="I28" s="58"/>
      <c r="J28" s="62">
        <f>E28+F28+G28+H28-I28</f>
        <v>0.1</v>
      </c>
      <c r="K28" s="103">
        <f>D28+J28</f>
        <v>4.3099999999999996</v>
      </c>
    </row>
    <row r="29" spans="1:11" s="59" customFormat="1" ht="16.5" customHeight="1">
      <c r="A29" s="48">
        <f t="shared" si="0"/>
        <v>19</v>
      </c>
      <c r="B29" s="81" t="s">
        <v>266</v>
      </c>
      <c r="C29" s="85" t="s">
        <v>261</v>
      </c>
      <c r="D29" s="64">
        <v>4.2699999999999996</v>
      </c>
      <c r="E29" s="48"/>
      <c r="F29" s="48"/>
      <c r="G29" s="48"/>
      <c r="H29" s="48"/>
      <c r="I29" s="48"/>
      <c r="J29" s="48">
        <f>E29+F29+G29+H29-I29</f>
        <v>0</v>
      </c>
      <c r="K29" s="103">
        <f>D29+J29</f>
        <v>4.2699999999999996</v>
      </c>
    </row>
    <row r="30" spans="1:11" s="59" customFormat="1" ht="16.5" customHeight="1">
      <c r="A30" s="48">
        <f t="shared" si="0"/>
        <v>20</v>
      </c>
      <c r="B30" s="81" t="s">
        <v>267</v>
      </c>
      <c r="C30" s="85" t="s">
        <v>261</v>
      </c>
      <c r="D30" s="64">
        <v>4.22</v>
      </c>
      <c r="E30" s="87"/>
      <c r="F30" s="87"/>
      <c r="G30" s="87"/>
      <c r="H30" s="87"/>
      <c r="I30" s="48"/>
      <c r="J30" s="48">
        <f>E30+F30+G30+H30-I30</f>
        <v>0</v>
      </c>
      <c r="K30" s="103">
        <f>D30+J30</f>
        <v>4.22</v>
      </c>
    </row>
    <row r="31" spans="1:11" s="59" customFormat="1" ht="16.5" customHeight="1">
      <c r="A31" s="48">
        <f t="shared" si="0"/>
        <v>21</v>
      </c>
      <c r="B31" s="81" t="s">
        <v>268</v>
      </c>
      <c r="C31" s="85" t="s">
        <v>261</v>
      </c>
      <c r="D31" s="64">
        <v>4.21</v>
      </c>
      <c r="E31" s="48"/>
      <c r="F31" s="48"/>
      <c r="G31" s="48"/>
      <c r="H31" s="48"/>
      <c r="I31" s="48"/>
      <c r="J31" s="48">
        <f>E31+F31+G31+H31-I31</f>
        <v>0</v>
      </c>
      <c r="K31" s="103">
        <f>D31+J31</f>
        <v>4.21</v>
      </c>
    </row>
    <row r="32" spans="1:11" s="59" customFormat="1" ht="16.5" customHeight="1">
      <c r="A32" s="48">
        <f t="shared" si="0"/>
        <v>22</v>
      </c>
      <c r="B32" s="60" t="s">
        <v>248</v>
      </c>
      <c r="C32" s="49" t="s">
        <v>240</v>
      </c>
      <c r="D32" s="86">
        <v>4.1500000000000004</v>
      </c>
      <c r="E32" s="50"/>
      <c r="F32" s="50"/>
      <c r="G32" s="88"/>
      <c r="H32" s="50"/>
      <c r="I32" s="48"/>
      <c r="J32" s="48"/>
      <c r="K32" s="103">
        <v>4.1500000000000004</v>
      </c>
    </row>
    <row r="33" spans="1:11" s="59" customFormat="1" ht="16.5" customHeight="1">
      <c r="A33" s="48">
        <f t="shared" si="0"/>
        <v>23</v>
      </c>
      <c r="B33" s="81" t="s">
        <v>269</v>
      </c>
      <c r="C33" s="85" t="s">
        <v>261</v>
      </c>
      <c r="D33" s="64">
        <v>4.1100000000000003</v>
      </c>
      <c r="E33" s="48"/>
      <c r="F33" s="48"/>
      <c r="G33" s="48"/>
      <c r="H33" s="62"/>
      <c r="I33" s="62"/>
      <c r="J33" s="48">
        <f>E33+F33+G33+H33-I33</f>
        <v>0</v>
      </c>
      <c r="K33" s="103">
        <f t="shared" ref="K33:K44" si="3">D33+J33</f>
        <v>4.1100000000000003</v>
      </c>
    </row>
    <row r="34" spans="1:11" s="59" customFormat="1" ht="16.5" customHeight="1">
      <c r="A34" s="48">
        <f t="shared" si="0"/>
        <v>24</v>
      </c>
      <c r="B34" s="63" t="s">
        <v>51</v>
      </c>
      <c r="C34" s="58" t="s">
        <v>37</v>
      </c>
      <c r="D34" s="64">
        <v>4.0599999999999996</v>
      </c>
      <c r="E34" s="58"/>
      <c r="F34" s="58"/>
      <c r="G34" s="58"/>
      <c r="H34" s="48">
        <v>0.05</v>
      </c>
      <c r="I34" s="58"/>
      <c r="J34" s="62">
        <f>E34+F34+G34+H34-I34</f>
        <v>0.05</v>
      </c>
      <c r="K34" s="103">
        <f t="shared" si="3"/>
        <v>4.1099999999999994</v>
      </c>
    </row>
    <row r="35" spans="1:11" s="59" customFormat="1" ht="16.5" customHeight="1">
      <c r="A35" s="48">
        <f t="shared" si="0"/>
        <v>25</v>
      </c>
      <c r="B35" s="60" t="s">
        <v>249</v>
      </c>
      <c r="C35" s="49" t="s">
        <v>240</v>
      </c>
      <c r="D35" s="86">
        <v>4.0999999999999996</v>
      </c>
      <c r="E35" s="50"/>
      <c r="F35" s="50"/>
      <c r="G35" s="50"/>
      <c r="H35" s="50"/>
      <c r="I35" s="48"/>
      <c r="J35" s="48"/>
      <c r="K35" s="103">
        <f t="shared" si="3"/>
        <v>4.0999999999999996</v>
      </c>
    </row>
    <row r="36" spans="1:11" s="59" customFormat="1" ht="16.5" customHeight="1">
      <c r="A36" s="48">
        <f t="shared" si="0"/>
        <v>26</v>
      </c>
      <c r="B36" s="81" t="s">
        <v>270</v>
      </c>
      <c r="C36" s="85" t="s">
        <v>261</v>
      </c>
      <c r="D36" s="64">
        <v>4.01</v>
      </c>
      <c r="E36" s="48"/>
      <c r="F36" s="48"/>
      <c r="G36" s="48"/>
      <c r="H36" s="62">
        <v>0.05</v>
      </c>
      <c r="I36" s="48"/>
      <c r="J36" s="48">
        <f t="shared" ref="J36:J41" si="4">E36+F36+G36+H36-I36</f>
        <v>0.05</v>
      </c>
      <c r="K36" s="103">
        <f t="shared" si="3"/>
        <v>4.0599999999999996</v>
      </c>
    </row>
    <row r="37" spans="1:11" s="59" customFormat="1" ht="16.5" customHeight="1">
      <c r="A37" s="48">
        <f t="shared" si="0"/>
        <v>27</v>
      </c>
      <c r="B37" s="63" t="s">
        <v>75</v>
      </c>
      <c r="C37" s="58" t="s">
        <v>80</v>
      </c>
      <c r="D37" s="64">
        <v>4.01</v>
      </c>
      <c r="E37" s="58"/>
      <c r="F37" s="58"/>
      <c r="G37" s="58"/>
      <c r="H37" s="58"/>
      <c r="I37" s="58"/>
      <c r="J37" s="62">
        <f t="shared" si="4"/>
        <v>0</v>
      </c>
      <c r="K37" s="103">
        <f t="shared" si="3"/>
        <v>4.01</v>
      </c>
    </row>
    <row r="38" spans="1:11" s="59" customFormat="1" ht="16.5" customHeight="1">
      <c r="A38" s="48">
        <f t="shared" si="0"/>
        <v>28</v>
      </c>
      <c r="B38" s="66" t="s">
        <v>50</v>
      </c>
      <c r="C38" s="58" t="s">
        <v>37</v>
      </c>
      <c r="D38" s="67">
        <v>4</v>
      </c>
      <c r="E38" s="58"/>
      <c r="F38" s="58"/>
      <c r="G38" s="58"/>
      <c r="H38" s="58"/>
      <c r="I38" s="58"/>
      <c r="J38" s="68">
        <f t="shared" si="4"/>
        <v>0</v>
      </c>
      <c r="K38" s="103">
        <f t="shared" si="3"/>
        <v>4</v>
      </c>
    </row>
    <row r="39" spans="1:11" s="59" customFormat="1" ht="16.5" customHeight="1">
      <c r="A39" s="48">
        <f t="shared" si="0"/>
        <v>28</v>
      </c>
      <c r="B39" s="63" t="s">
        <v>78</v>
      </c>
      <c r="C39" s="58" t="s">
        <v>80</v>
      </c>
      <c r="D39" s="64">
        <v>4</v>
      </c>
      <c r="E39" s="58"/>
      <c r="F39" s="58"/>
      <c r="G39" s="58"/>
      <c r="H39" s="58"/>
      <c r="I39" s="58"/>
      <c r="J39" s="62">
        <f t="shared" si="4"/>
        <v>0</v>
      </c>
      <c r="K39" s="103">
        <f t="shared" si="3"/>
        <v>4</v>
      </c>
    </row>
    <row r="40" spans="1:11" s="14" customFormat="1" ht="16.5" customHeight="1">
      <c r="A40" s="6">
        <f t="shared" si="0"/>
        <v>30</v>
      </c>
      <c r="B40" s="5" t="s">
        <v>53</v>
      </c>
      <c r="C40" s="4" t="s">
        <v>37</v>
      </c>
      <c r="D40" s="17">
        <v>3.72</v>
      </c>
      <c r="E40" s="4"/>
      <c r="F40" s="4"/>
      <c r="G40" s="4"/>
      <c r="H40" s="4"/>
      <c r="I40" s="4"/>
      <c r="J40" s="11">
        <f t="shared" si="4"/>
        <v>0</v>
      </c>
      <c r="K40" s="103">
        <f t="shared" si="3"/>
        <v>3.72</v>
      </c>
    </row>
    <row r="41" spans="1:11" s="14" customFormat="1" ht="16.5" customHeight="1">
      <c r="A41" s="6">
        <f t="shared" si="0"/>
        <v>31</v>
      </c>
      <c r="B41" s="42" t="s">
        <v>271</v>
      </c>
      <c r="C41" s="53" t="s">
        <v>261</v>
      </c>
      <c r="D41" s="17">
        <v>3.71</v>
      </c>
      <c r="E41" s="34"/>
      <c r="F41" s="34"/>
      <c r="G41" s="34"/>
      <c r="H41" s="34"/>
      <c r="I41" s="34"/>
      <c r="J41" s="6">
        <f t="shared" si="4"/>
        <v>0</v>
      </c>
      <c r="K41" s="103">
        <f t="shared" si="3"/>
        <v>3.71</v>
      </c>
    </row>
    <row r="42" spans="1:11" s="14" customFormat="1" ht="16.5" customHeight="1">
      <c r="A42" s="6">
        <f t="shared" si="0"/>
        <v>32</v>
      </c>
      <c r="B42" s="5" t="s">
        <v>189</v>
      </c>
      <c r="C42" s="4" t="s">
        <v>37</v>
      </c>
      <c r="D42" s="17">
        <v>3.43</v>
      </c>
      <c r="E42" s="4"/>
      <c r="F42" s="4"/>
      <c r="G42" s="4"/>
      <c r="H42" s="4"/>
      <c r="I42" s="4"/>
      <c r="J42" s="6">
        <f t="shared" ref="J42:J71" si="5">E42+F42+G42+H42-I42</f>
        <v>0</v>
      </c>
      <c r="K42" s="103">
        <f t="shared" si="3"/>
        <v>3.43</v>
      </c>
    </row>
    <row r="43" spans="1:11" s="14" customFormat="1" ht="16.5" customHeight="1">
      <c r="A43" s="6">
        <f t="shared" ref="A43:A71" si="6">RANK(K43,$K$11:$K$71)</f>
        <v>33</v>
      </c>
      <c r="B43" s="42" t="s">
        <v>272</v>
      </c>
      <c r="C43" s="53" t="s">
        <v>261</v>
      </c>
      <c r="D43" s="17">
        <v>3.42</v>
      </c>
      <c r="E43" s="34"/>
      <c r="F43" s="34"/>
      <c r="G43" s="34"/>
      <c r="H43" s="34"/>
      <c r="I43" s="34"/>
      <c r="J43" s="6">
        <f t="shared" si="5"/>
        <v>0</v>
      </c>
      <c r="K43" s="103">
        <f t="shared" si="3"/>
        <v>3.42</v>
      </c>
    </row>
    <row r="44" spans="1:11" s="14" customFormat="1" ht="16.5" customHeight="1">
      <c r="A44" s="6">
        <f t="shared" si="6"/>
        <v>34</v>
      </c>
      <c r="B44" s="46" t="s">
        <v>250</v>
      </c>
      <c r="C44" s="45" t="s">
        <v>240</v>
      </c>
      <c r="D44" s="47">
        <v>3.35</v>
      </c>
      <c r="E44" s="22"/>
      <c r="F44" s="22"/>
      <c r="G44" s="22"/>
      <c r="H44" s="22"/>
      <c r="I44" s="6"/>
      <c r="J44" s="6">
        <f t="shared" si="5"/>
        <v>0</v>
      </c>
      <c r="K44" s="103">
        <f t="shared" si="3"/>
        <v>3.35</v>
      </c>
    </row>
    <row r="45" spans="1:11" s="14" customFormat="1" ht="16.5" customHeight="1">
      <c r="A45" s="6">
        <f t="shared" si="6"/>
        <v>35</v>
      </c>
      <c r="B45" s="51" t="s">
        <v>251</v>
      </c>
      <c r="C45" s="45" t="s">
        <v>240</v>
      </c>
      <c r="D45" s="30">
        <v>3.22</v>
      </c>
      <c r="E45" s="22"/>
      <c r="F45" s="22"/>
      <c r="G45" s="22"/>
      <c r="H45" s="22">
        <v>0.1</v>
      </c>
      <c r="I45" s="6"/>
      <c r="J45" s="6">
        <f t="shared" si="5"/>
        <v>0.1</v>
      </c>
      <c r="K45" s="103">
        <v>3.32</v>
      </c>
    </row>
    <row r="46" spans="1:11" s="14" customFormat="1" ht="16.5" customHeight="1">
      <c r="A46" s="6">
        <f t="shared" si="6"/>
        <v>36</v>
      </c>
      <c r="B46" s="42" t="s">
        <v>308</v>
      </c>
      <c r="C46" s="53" t="s">
        <v>261</v>
      </c>
      <c r="D46" s="17">
        <v>3.16</v>
      </c>
      <c r="E46" s="34"/>
      <c r="F46" s="34"/>
      <c r="G46" s="34"/>
      <c r="H46" s="20">
        <v>0.05</v>
      </c>
      <c r="I46" s="34"/>
      <c r="J46" s="6">
        <f t="shared" si="5"/>
        <v>0.05</v>
      </c>
      <c r="K46" s="103">
        <f>D46+J46</f>
        <v>3.21</v>
      </c>
    </row>
    <row r="47" spans="1:11" s="14" customFormat="1" ht="16.5" customHeight="1">
      <c r="A47" s="6">
        <f t="shared" si="6"/>
        <v>37</v>
      </c>
      <c r="B47" s="5" t="s">
        <v>76</v>
      </c>
      <c r="C47" s="4" t="s">
        <v>37</v>
      </c>
      <c r="D47" s="17">
        <v>3.2</v>
      </c>
      <c r="E47" s="4"/>
      <c r="F47" s="4"/>
      <c r="G47" s="4"/>
      <c r="H47" s="4"/>
      <c r="I47" s="4"/>
      <c r="J47" s="6">
        <f t="shared" si="5"/>
        <v>0</v>
      </c>
      <c r="K47" s="103">
        <f>D47+J47</f>
        <v>3.2</v>
      </c>
    </row>
    <row r="48" spans="1:11" s="14" customFormat="1" ht="16.5" customHeight="1">
      <c r="A48" s="6">
        <f t="shared" si="6"/>
        <v>38</v>
      </c>
      <c r="B48" s="5" t="s">
        <v>77</v>
      </c>
      <c r="C48" s="4" t="s">
        <v>80</v>
      </c>
      <c r="D48" s="17">
        <v>3.17</v>
      </c>
      <c r="E48" s="4"/>
      <c r="F48" s="4"/>
      <c r="G48" s="4"/>
      <c r="H48" s="4"/>
      <c r="I48" s="4"/>
      <c r="J48" s="6">
        <f t="shared" si="5"/>
        <v>0</v>
      </c>
      <c r="K48" s="103">
        <f>D48+J48</f>
        <v>3.17</v>
      </c>
    </row>
    <row r="49" spans="1:11" s="14" customFormat="1" ht="16.5" customHeight="1">
      <c r="A49" s="6">
        <f t="shared" si="6"/>
        <v>38</v>
      </c>
      <c r="B49" s="42" t="s">
        <v>273</v>
      </c>
      <c r="C49" s="53" t="s">
        <v>261</v>
      </c>
      <c r="D49" s="17">
        <v>3.17</v>
      </c>
      <c r="E49" s="34"/>
      <c r="F49" s="34"/>
      <c r="G49" s="34"/>
      <c r="H49" s="34"/>
      <c r="I49" s="34"/>
      <c r="J49" s="6">
        <f t="shared" si="5"/>
        <v>0</v>
      </c>
      <c r="K49" s="103">
        <f>D49+J49</f>
        <v>3.17</v>
      </c>
    </row>
    <row r="50" spans="1:11" s="14" customFormat="1" ht="16.5" customHeight="1">
      <c r="A50" s="6">
        <f t="shared" si="6"/>
        <v>38</v>
      </c>
      <c r="B50" s="42" t="s">
        <v>274</v>
      </c>
      <c r="C50" s="53" t="s">
        <v>261</v>
      </c>
      <c r="D50" s="17">
        <v>3.17</v>
      </c>
      <c r="E50" s="34"/>
      <c r="F50" s="34"/>
      <c r="G50" s="34"/>
      <c r="H50" s="34"/>
      <c r="I50" s="34"/>
      <c r="J50" s="6">
        <f t="shared" si="5"/>
        <v>0</v>
      </c>
      <c r="K50" s="103">
        <f>D50+J50</f>
        <v>3.17</v>
      </c>
    </row>
    <row r="51" spans="1:11" s="14" customFormat="1" ht="16.5" customHeight="1">
      <c r="A51" s="6">
        <f t="shared" si="6"/>
        <v>41</v>
      </c>
      <c r="B51" s="46" t="s">
        <v>252</v>
      </c>
      <c r="C51" s="49" t="s">
        <v>240</v>
      </c>
      <c r="D51" s="47">
        <v>3.14</v>
      </c>
      <c r="E51" s="50"/>
      <c r="F51" s="50"/>
      <c r="G51" s="50"/>
      <c r="H51" s="50"/>
      <c r="I51" s="48"/>
      <c r="J51" s="6">
        <f t="shared" si="5"/>
        <v>0</v>
      </c>
      <c r="K51" s="103">
        <v>3.14</v>
      </c>
    </row>
    <row r="52" spans="1:11" s="14" customFormat="1" ht="16.5" customHeight="1">
      <c r="A52" s="6">
        <f t="shared" si="6"/>
        <v>41</v>
      </c>
      <c r="B52" s="46" t="s">
        <v>253</v>
      </c>
      <c r="C52" s="45" t="s">
        <v>240</v>
      </c>
      <c r="D52" s="47">
        <v>3.14</v>
      </c>
      <c r="E52" s="22"/>
      <c r="F52" s="22"/>
      <c r="G52" s="22"/>
      <c r="H52" s="22"/>
      <c r="I52" s="6"/>
      <c r="J52" s="6">
        <f t="shared" si="5"/>
        <v>0</v>
      </c>
      <c r="K52" s="103">
        <v>3.14</v>
      </c>
    </row>
    <row r="53" spans="1:11" s="14" customFormat="1" ht="16.5" customHeight="1">
      <c r="A53" s="6">
        <f t="shared" si="6"/>
        <v>41</v>
      </c>
      <c r="B53" s="46" t="s">
        <v>254</v>
      </c>
      <c r="C53" s="45" t="s">
        <v>240</v>
      </c>
      <c r="D53" s="47">
        <v>3.14</v>
      </c>
      <c r="E53" s="24"/>
      <c r="F53" s="22"/>
      <c r="G53" s="22"/>
      <c r="H53" s="22"/>
      <c r="I53" s="6"/>
      <c r="J53" s="6">
        <f t="shared" si="5"/>
        <v>0</v>
      </c>
      <c r="K53" s="103">
        <f>D53+J53</f>
        <v>3.14</v>
      </c>
    </row>
    <row r="54" spans="1:11" s="14" customFormat="1" ht="16.5" customHeight="1">
      <c r="A54" s="6">
        <f t="shared" si="6"/>
        <v>44</v>
      </c>
      <c r="B54" s="5" t="s">
        <v>43</v>
      </c>
      <c r="C54" s="4" t="s">
        <v>37</v>
      </c>
      <c r="D54" s="17">
        <v>3.13</v>
      </c>
      <c r="E54" s="4"/>
      <c r="F54" s="4"/>
      <c r="G54" s="4"/>
      <c r="H54" s="4"/>
      <c r="I54" s="4"/>
      <c r="J54" s="6">
        <f t="shared" si="5"/>
        <v>0</v>
      </c>
      <c r="K54" s="103">
        <f>D54+J54</f>
        <v>3.13</v>
      </c>
    </row>
    <row r="55" spans="1:11" s="14" customFormat="1" ht="16.5" customHeight="1">
      <c r="A55" s="6">
        <f t="shared" si="6"/>
        <v>44</v>
      </c>
      <c r="B55" s="46" t="s">
        <v>255</v>
      </c>
      <c r="C55" s="49" t="s">
        <v>240</v>
      </c>
      <c r="D55" s="47">
        <v>3.13</v>
      </c>
      <c r="E55" s="50"/>
      <c r="F55" s="50"/>
      <c r="G55" s="50"/>
      <c r="H55" s="50"/>
      <c r="I55" s="48"/>
      <c r="J55" s="6">
        <f t="shared" si="5"/>
        <v>0</v>
      </c>
      <c r="K55" s="103">
        <v>3.13</v>
      </c>
    </row>
    <row r="56" spans="1:11" s="14" customFormat="1" ht="16.5" customHeight="1">
      <c r="A56" s="6">
        <f t="shared" si="6"/>
        <v>46</v>
      </c>
      <c r="B56" s="51" t="s">
        <v>256</v>
      </c>
      <c r="C56" s="45" t="s">
        <v>240</v>
      </c>
      <c r="D56" s="30">
        <v>3.12</v>
      </c>
      <c r="E56" s="22"/>
      <c r="F56" s="22"/>
      <c r="G56" s="22"/>
      <c r="H56" s="22"/>
      <c r="I56" s="6"/>
      <c r="J56" s="6">
        <f t="shared" si="5"/>
        <v>0</v>
      </c>
      <c r="K56" s="103">
        <f t="shared" ref="K56:K71" si="7">D56+J56</f>
        <v>3.12</v>
      </c>
    </row>
    <row r="57" spans="1:11" s="14" customFormat="1" ht="16.5" customHeight="1">
      <c r="A57" s="6">
        <f t="shared" si="6"/>
        <v>46</v>
      </c>
      <c r="B57" s="51" t="s">
        <v>257</v>
      </c>
      <c r="C57" s="45" t="s">
        <v>240</v>
      </c>
      <c r="D57" s="30">
        <v>3.12</v>
      </c>
      <c r="E57" s="22"/>
      <c r="F57" s="22"/>
      <c r="G57" s="22"/>
      <c r="H57" s="22"/>
      <c r="I57" s="6"/>
      <c r="J57" s="6">
        <f t="shared" si="5"/>
        <v>0</v>
      </c>
      <c r="K57" s="103">
        <f t="shared" si="7"/>
        <v>3.12</v>
      </c>
    </row>
    <row r="58" spans="1:11" s="14" customFormat="1" ht="16.5" customHeight="1">
      <c r="A58" s="6">
        <f t="shared" si="6"/>
        <v>48</v>
      </c>
      <c r="B58" s="46" t="s">
        <v>258</v>
      </c>
      <c r="C58" s="49" t="s">
        <v>240</v>
      </c>
      <c r="D58" s="52">
        <v>3.11</v>
      </c>
      <c r="E58" s="50"/>
      <c r="F58" s="50"/>
      <c r="G58" s="50"/>
      <c r="H58" s="50"/>
      <c r="I58" s="48"/>
      <c r="J58" s="6">
        <f t="shared" si="5"/>
        <v>0</v>
      </c>
      <c r="K58" s="103">
        <f t="shared" si="7"/>
        <v>3.11</v>
      </c>
    </row>
    <row r="59" spans="1:11" s="14" customFormat="1" ht="16.5" customHeight="1">
      <c r="A59" s="6">
        <f t="shared" si="6"/>
        <v>48</v>
      </c>
      <c r="B59" s="46" t="s">
        <v>259</v>
      </c>
      <c r="C59" s="49" t="s">
        <v>240</v>
      </c>
      <c r="D59" s="47">
        <v>3.11</v>
      </c>
      <c r="E59" s="50"/>
      <c r="F59" s="50"/>
      <c r="G59" s="50"/>
      <c r="H59" s="50"/>
      <c r="I59" s="48"/>
      <c r="J59" s="6">
        <f t="shared" si="5"/>
        <v>0</v>
      </c>
      <c r="K59" s="103">
        <f t="shared" si="7"/>
        <v>3.11</v>
      </c>
    </row>
    <row r="60" spans="1:11" s="14" customFormat="1" ht="16.5" customHeight="1">
      <c r="A60" s="6">
        <f t="shared" si="6"/>
        <v>50</v>
      </c>
      <c r="B60" s="5" t="s">
        <v>79</v>
      </c>
      <c r="C60" s="4" t="s">
        <v>80</v>
      </c>
      <c r="D60" s="17">
        <v>3.09</v>
      </c>
      <c r="E60" s="4"/>
      <c r="F60" s="4"/>
      <c r="G60" s="4"/>
      <c r="H60" s="4"/>
      <c r="I60" s="4"/>
      <c r="J60" s="6">
        <f t="shared" si="5"/>
        <v>0</v>
      </c>
      <c r="K60" s="103">
        <f t="shared" si="7"/>
        <v>3.09</v>
      </c>
    </row>
    <row r="61" spans="1:11" s="14" customFormat="1" ht="16.5" customHeight="1">
      <c r="A61" s="6">
        <f t="shared" si="6"/>
        <v>51</v>
      </c>
      <c r="B61" s="5" t="s">
        <v>39</v>
      </c>
      <c r="C61" s="4" t="s">
        <v>37</v>
      </c>
      <c r="D61" s="17">
        <v>3.08</v>
      </c>
      <c r="E61" s="4"/>
      <c r="F61" s="4"/>
      <c r="G61" s="4"/>
      <c r="H61" s="4"/>
      <c r="I61" s="4"/>
      <c r="J61" s="6">
        <f t="shared" si="5"/>
        <v>0</v>
      </c>
      <c r="K61" s="103">
        <f t="shared" si="7"/>
        <v>3.08</v>
      </c>
    </row>
    <row r="62" spans="1:11" s="14" customFormat="1" ht="16.5" customHeight="1">
      <c r="A62" s="6">
        <f t="shared" si="6"/>
        <v>51</v>
      </c>
      <c r="B62" s="42" t="s">
        <v>275</v>
      </c>
      <c r="C62" s="10" t="s">
        <v>261</v>
      </c>
      <c r="D62" s="17">
        <v>3.08</v>
      </c>
      <c r="E62" s="6"/>
      <c r="F62" s="6"/>
      <c r="G62" s="6"/>
      <c r="H62" s="20"/>
      <c r="I62" s="20"/>
      <c r="J62" s="6">
        <f t="shared" si="5"/>
        <v>0</v>
      </c>
      <c r="K62" s="103">
        <f t="shared" si="7"/>
        <v>3.08</v>
      </c>
    </row>
    <row r="63" spans="1:11" s="14" customFormat="1" ht="16.5" customHeight="1">
      <c r="A63" s="6">
        <f t="shared" si="6"/>
        <v>53</v>
      </c>
      <c r="B63" s="5" t="s">
        <v>41</v>
      </c>
      <c r="C63" s="4" t="s">
        <v>37</v>
      </c>
      <c r="D63" s="17">
        <v>3.07</v>
      </c>
      <c r="E63" s="4"/>
      <c r="F63" s="4"/>
      <c r="G63" s="4"/>
      <c r="H63" s="4"/>
      <c r="I63" s="4"/>
      <c r="J63" s="6">
        <f t="shared" si="5"/>
        <v>0</v>
      </c>
      <c r="K63" s="103">
        <f t="shared" si="7"/>
        <v>3.07</v>
      </c>
    </row>
    <row r="64" spans="1:11" s="14" customFormat="1" ht="16.5" customHeight="1">
      <c r="A64" s="6">
        <f t="shared" si="6"/>
        <v>53</v>
      </c>
      <c r="B64" s="5" t="s">
        <v>47</v>
      </c>
      <c r="C64" s="4" t="s">
        <v>37</v>
      </c>
      <c r="D64" s="17">
        <v>3.07</v>
      </c>
      <c r="E64" s="4"/>
      <c r="F64" s="4"/>
      <c r="G64" s="4"/>
      <c r="H64" s="4"/>
      <c r="I64" s="4"/>
      <c r="J64" s="6">
        <f t="shared" si="5"/>
        <v>0</v>
      </c>
      <c r="K64" s="103">
        <f t="shared" si="7"/>
        <v>3.07</v>
      </c>
    </row>
    <row r="65" spans="1:11" s="14" customFormat="1" ht="16.5" customHeight="1">
      <c r="A65" s="6">
        <f t="shared" si="6"/>
        <v>55</v>
      </c>
      <c r="B65" s="5" t="s">
        <v>42</v>
      </c>
      <c r="C65" s="4" t="s">
        <v>37</v>
      </c>
      <c r="D65" s="17">
        <v>3.06</v>
      </c>
      <c r="E65" s="4"/>
      <c r="F65" s="4"/>
      <c r="G65" s="4"/>
      <c r="H65" s="4"/>
      <c r="I65" s="4"/>
      <c r="J65" s="6">
        <f t="shared" si="5"/>
        <v>0</v>
      </c>
      <c r="K65" s="103">
        <f t="shared" si="7"/>
        <v>3.06</v>
      </c>
    </row>
    <row r="66" spans="1:11" s="14" customFormat="1" ht="16.5" customHeight="1">
      <c r="A66" s="6">
        <f t="shared" si="6"/>
        <v>56</v>
      </c>
      <c r="B66" s="5" t="s">
        <v>40</v>
      </c>
      <c r="C66" s="4" t="s">
        <v>37</v>
      </c>
      <c r="D66" s="17">
        <v>3</v>
      </c>
      <c r="E66" s="4"/>
      <c r="F66" s="4"/>
      <c r="G66" s="4"/>
      <c r="H66" s="4"/>
      <c r="I66" s="4"/>
      <c r="J66" s="6">
        <f t="shared" si="5"/>
        <v>0</v>
      </c>
      <c r="K66" s="103">
        <f t="shared" si="7"/>
        <v>3</v>
      </c>
    </row>
    <row r="67" spans="1:11" s="14" customFormat="1" ht="16.5" customHeight="1">
      <c r="A67" s="6">
        <f t="shared" si="6"/>
        <v>56</v>
      </c>
      <c r="B67" s="5" t="s">
        <v>44</v>
      </c>
      <c r="C67" s="4" t="s">
        <v>37</v>
      </c>
      <c r="D67" s="17">
        <v>3</v>
      </c>
      <c r="E67" s="4"/>
      <c r="F67" s="4"/>
      <c r="G67" s="4"/>
      <c r="H67" s="4"/>
      <c r="I67" s="4"/>
      <c r="J67" s="6">
        <f t="shared" si="5"/>
        <v>0</v>
      </c>
      <c r="K67" s="103">
        <f t="shared" si="7"/>
        <v>3</v>
      </c>
    </row>
    <row r="68" spans="1:11" s="14" customFormat="1" ht="16.5" customHeight="1">
      <c r="A68" s="6">
        <f t="shared" si="6"/>
        <v>56</v>
      </c>
      <c r="B68" s="5" t="s">
        <v>46</v>
      </c>
      <c r="C68" s="4" t="s">
        <v>37</v>
      </c>
      <c r="D68" s="17">
        <v>3</v>
      </c>
      <c r="E68" s="4"/>
      <c r="F68" s="4"/>
      <c r="G68" s="4"/>
      <c r="H68" s="4"/>
      <c r="I68" s="4"/>
      <c r="J68" s="6">
        <f t="shared" si="5"/>
        <v>0</v>
      </c>
      <c r="K68" s="103">
        <f t="shared" si="7"/>
        <v>3</v>
      </c>
    </row>
    <row r="69" spans="1:11" s="14" customFormat="1" ht="16.5" customHeight="1">
      <c r="A69" s="6">
        <f t="shared" si="6"/>
        <v>56</v>
      </c>
      <c r="B69" s="42" t="s">
        <v>276</v>
      </c>
      <c r="C69" s="53" t="s">
        <v>261</v>
      </c>
      <c r="D69" s="17">
        <v>3</v>
      </c>
      <c r="E69" s="34"/>
      <c r="F69" s="34"/>
      <c r="G69" s="34"/>
      <c r="H69" s="34"/>
      <c r="I69" s="34"/>
      <c r="J69" s="6">
        <f t="shared" si="5"/>
        <v>0</v>
      </c>
      <c r="K69" s="103">
        <f t="shared" si="7"/>
        <v>3</v>
      </c>
    </row>
    <row r="70" spans="1:11" s="14" customFormat="1" ht="16.5" customHeight="1">
      <c r="A70" s="6">
        <f t="shared" si="6"/>
        <v>56</v>
      </c>
      <c r="B70" s="42" t="s">
        <v>277</v>
      </c>
      <c r="C70" s="10" t="s">
        <v>261</v>
      </c>
      <c r="D70" s="17">
        <v>3</v>
      </c>
      <c r="E70" s="54"/>
      <c r="F70" s="54"/>
      <c r="G70" s="54"/>
      <c r="H70" s="54"/>
      <c r="I70" s="6"/>
      <c r="J70" s="6">
        <f t="shared" si="5"/>
        <v>0</v>
      </c>
      <c r="K70" s="103">
        <f t="shared" si="7"/>
        <v>3</v>
      </c>
    </row>
    <row r="71" spans="1:11" s="14" customFormat="1" ht="16.5" customHeight="1">
      <c r="A71" s="6">
        <f t="shared" si="6"/>
        <v>56</v>
      </c>
      <c r="B71" s="42" t="s">
        <v>278</v>
      </c>
      <c r="C71" s="10" t="s">
        <v>261</v>
      </c>
      <c r="D71" s="17">
        <v>3</v>
      </c>
      <c r="E71" s="6"/>
      <c r="F71" s="6"/>
      <c r="G71" s="6"/>
      <c r="H71" s="6"/>
      <c r="I71" s="6"/>
      <c r="J71" s="6">
        <f t="shared" si="5"/>
        <v>0</v>
      </c>
      <c r="K71" s="103">
        <f t="shared" si="7"/>
        <v>3</v>
      </c>
    </row>
    <row r="72" spans="1:11" s="2" customFormat="1" ht="11.25" customHeight="1">
      <c r="A72" s="75" t="s">
        <v>17</v>
      </c>
      <c r="B72" s="75"/>
      <c r="C72" s="75"/>
      <c r="D72" s="75"/>
      <c r="E72" s="75"/>
      <c r="F72" s="75"/>
      <c r="G72" s="75"/>
      <c r="H72" s="75"/>
      <c r="I72" s="75"/>
      <c r="J72" s="75"/>
      <c r="K72" s="75"/>
    </row>
    <row r="73" spans="1:11" s="2" customFormat="1" ht="16.5" customHeight="1">
      <c r="A73" s="76" t="s">
        <v>18</v>
      </c>
      <c r="B73" s="76"/>
      <c r="C73" s="76"/>
      <c r="D73" s="76"/>
      <c r="K73" s="2" t="s">
        <v>61</v>
      </c>
    </row>
    <row r="74" spans="1:11" s="2" customFormat="1" ht="16.5" customHeight="1"/>
    <row r="75" spans="1:11" s="2" customFormat="1" ht="16.5" customHeight="1"/>
    <row r="76" spans="1:11" s="2" customFormat="1" ht="16.5" customHeight="1"/>
    <row r="77" spans="1:11" s="2" customFormat="1" ht="16.5" customHeight="1"/>
    <row r="78" spans="1:11" s="2" customFormat="1" ht="16.5" customHeight="1"/>
    <row r="79" spans="1:11" s="2" customFormat="1" ht="16.5" customHeight="1"/>
    <row r="80" spans="1:11" s="2" customFormat="1" ht="16.5" customHeight="1"/>
    <row r="85" spans="7:9" ht="16.5" customHeight="1">
      <c r="G85" s="3"/>
      <c r="H85" s="3"/>
      <c r="I85" s="3"/>
    </row>
  </sheetData>
  <sortState ref="A11:L71">
    <sortCondition ref="A11:A71"/>
    <sortCondition ref="D11:D71"/>
  </sortState>
  <mergeCells count="14">
    <mergeCell ref="A72:K72"/>
    <mergeCell ref="A73:D73"/>
    <mergeCell ref="A8:A9"/>
    <mergeCell ref="B8:B9"/>
    <mergeCell ref="C8:C9"/>
    <mergeCell ref="D8:D9"/>
    <mergeCell ref="E8:J8"/>
    <mergeCell ref="K8:K9"/>
    <mergeCell ref="A6:K6"/>
    <mergeCell ref="A1:K1"/>
    <mergeCell ref="A2:K2"/>
    <mergeCell ref="A3:K3"/>
    <mergeCell ref="A4:K4"/>
    <mergeCell ref="A5:K5"/>
  </mergeCells>
  <pageMargins left="0.38" right="0.2" top="0.24" bottom="0.36" header="0.2" footer="0.36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44"/>
  <sheetViews>
    <sheetView showZeros="0" workbookViewId="0">
      <selection sqref="A1:K1"/>
    </sheetView>
  </sheetViews>
  <sheetFormatPr defaultColWidth="9.28515625" defaultRowHeight="16.5" customHeight="1"/>
  <cols>
    <col min="1" max="1" width="8.140625" style="1" customWidth="1"/>
    <col min="2" max="2" width="41" style="1" customWidth="1"/>
    <col min="3" max="3" width="10.5703125" style="1" customWidth="1"/>
    <col min="4" max="4" width="10.42578125" style="1" customWidth="1"/>
    <col min="5" max="5" width="7.140625" style="1" customWidth="1"/>
    <col min="6" max="6" width="5.28515625" style="1" customWidth="1"/>
    <col min="7" max="7" width="6.85546875" style="1" customWidth="1"/>
    <col min="8" max="8" width="5.140625" style="1" customWidth="1"/>
    <col min="9" max="9" width="5" style="1" customWidth="1"/>
    <col min="10" max="10" width="5.85546875" style="1" customWidth="1"/>
    <col min="11" max="11" width="14.5703125" style="1" customWidth="1"/>
    <col min="12" max="16384" width="9.28515625" style="1"/>
  </cols>
  <sheetData>
    <row r="1" spans="1:14" ht="16.5" customHeight="1">
      <c r="A1" s="69" t="s">
        <v>208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3"/>
      <c r="M1" s="3"/>
      <c r="N1" s="3"/>
    </row>
    <row r="2" spans="1:14" ht="12" customHeight="1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4" ht="16.5" hidden="1" customHeight="1">
      <c r="A3" s="72" t="s">
        <v>62</v>
      </c>
      <c r="B3" s="72"/>
      <c r="C3" s="72"/>
      <c r="D3" s="72"/>
      <c r="E3" s="72"/>
      <c r="F3" s="72"/>
      <c r="G3" s="72"/>
      <c r="H3" s="72"/>
      <c r="I3" s="72"/>
      <c r="J3" s="72"/>
      <c r="K3" s="72"/>
      <c r="M3" s="19"/>
      <c r="N3" s="19"/>
    </row>
    <row r="4" spans="1:14" ht="16.5" hidden="1" customHeight="1">
      <c r="A4" s="72" t="s">
        <v>28</v>
      </c>
      <c r="B4" s="72"/>
      <c r="C4" s="72"/>
      <c r="D4" s="72"/>
      <c r="E4" s="72"/>
      <c r="F4" s="72"/>
      <c r="G4" s="72"/>
      <c r="H4" s="72"/>
      <c r="I4" s="72"/>
      <c r="J4" s="72"/>
      <c r="K4" s="72"/>
      <c r="N4" s="19"/>
    </row>
    <row r="5" spans="1:14" ht="16.5" customHeight="1">
      <c r="A5" s="72" t="s">
        <v>120</v>
      </c>
      <c r="B5" s="72"/>
      <c r="C5" s="72"/>
      <c r="D5" s="72"/>
      <c r="E5" s="72"/>
      <c r="F5" s="72"/>
      <c r="G5" s="72"/>
      <c r="H5" s="72"/>
      <c r="I5" s="72"/>
      <c r="J5" s="72"/>
      <c r="K5" s="72"/>
    </row>
    <row r="6" spans="1:14" s="13" customFormat="1" ht="16.5" customHeight="1">
      <c r="A6" s="80" t="s">
        <v>313</v>
      </c>
      <c r="B6" s="80"/>
      <c r="C6" s="80"/>
      <c r="D6" s="80"/>
      <c r="E6" s="80"/>
      <c r="F6" s="80"/>
      <c r="G6" s="80"/>
      <c r="H6" s="80"/>
      <c r="I6" s="80"/>
      <c r="J6" s="80"/>
      <c r="K6" s="80"/>
    </row>
    <row r="7" spans="1:14" ht="6" customHeight="1"/>
    <row r="8" spans="1:14" ht="47.25" customHeight="1">
      <c r="A8" s="73" t="s">
        <v>1</v>
      </c>
      <c r="B8" s="73" t="s">
        <v>2</v>
      </c>
      <c r="C8" s="73" t="s">
        <v>3</v>
      </c>
      <c r="D8" s="73" t="s">
        <v>4</v>
      </c>
      <c r="E8" s="77" t="s">
        <v>19</v>
      </c>
      <c r="F8" s="78"/>
      <c r="G8" s="78"/>
      <c r="H8" s="78"/>
      <c r="I8" s="78"/>
      <c r="J8" s="79"/>
      <c r="K8" s="100" t="s">
        <v>25</v>
      </c>
    </row>
    <row r="9" spans="1:14" ht="63.75" customHeight="1">
      <c r="A9" s="74"/>
      <c r="B9" s="74"/>
      <c r="C9" s="74"/>
      <c r="D9" s="74"/>
      <c r="E9" s="15" t="s">
        <v>22</v>
      </c>
      <c r="F9" s="16" t="s">
        <v>21</v>
      </c>
      <c r="G9" s="15" t="s">
        <v>5</v>
      </c>
      <c r="H9" s="15" t="s">
        <v>6</v>
      </c>
      <c r="I9" s="15" t="s">
        <v>23</v>
      </c>
      <c r="J9" s="15" t="s">
        <v>24</v>
      </c>
      <c r="K9" s="101"/>
    </row>
    <row r="10" spans="1:14" s="14" customFormat="1" ht="16.5" customHeight="1">
      <c r="A10" s="9" t="s">
        <v>7</v>
      </c>
      <c r="B10" s="9" t="s">
        <v>8</v>
      </c>
      <c r="C10" s="9" t="s">
        <v>9</v>
      </c>
      <c r="D10" s="9" t="s">
        <v>10</v>
      </c>
      <c r="E10" s="9" t="s">
        <v>11</v>
      </c>
      <c r="F10" s="9" t="s">
        <v>12</v>
      </c>
      <c r="G10" s="9" t="s">
        <v>13</v>
      </c>
      <c r="H10" s="9" t="s">
        <v>14</v>
      </c>
      <c r="I10" s="9" t="s">
        <v>15</v>
      </c>
      <c r="J10" s="9" t="s">
        <v>16</v>
      </c>
      <c r="K10" s="102" t="s">
        <v>20</v>
      </c>
    </row>
    <row r="11" spans="1:14" s="59" customFormat="1" ht="16.5" customHeight="1">
      <c r="A11" s="48">
        <f t="shared" ref="A11:A30" si="0">RANK(K11,$K$11:$K$30)</f>
        <v>1</v>
      </c>
      <c r="B11" s="60" t="s">
        <v>280</v>
      </c>
      <c r="C11" s="58" t="s">
        <v>281</v>
      </c>
      <c r="D11" s="64">
        <v>5</v>
      </c>
      <c r="E11" s="58"/>
      <c r="F11" s="58"/>
      <c r="G11" s="58"/>
      <c r="H11" s="58"/>
      <c r="I11" s="58"/>
      <c r="J11" s="62">
        <f t="shared" ref="J11:J30" si="1">E11+F11+G11+H11-I11</f>
        <v>0</v>
      </c>
      <c r="K11" s="103">
        <f t="shared" ref="K11:K30" si="2">D11+J11</f>
        <v>5</v>
      </c>
    </row>
    <row r="12" spans="1:14" s="59" customFormat="1" ht="16.5" customHeight="1">
      <c r="A12" s="48">
        <f t="shared" si="0"/>
        <v>1</v>
      </c>
      <c r="B12" s="60" t="s">
        <v>282</v>
      </c>
      <c r="C12" s="58" t="s">
        <v>281</v>
      </c>
      <c r="D12" s="64">
        <v>5</v>
      </c>
      <c r="E12" s="58"/>
      <c r="F12" s="58"/>
      <c r="G12" s="58"/>
      <c r="H12" s="58"/>
      <c r="I12" s="58"/>
      <c r="J12" s="62">
        <f t="shared" si="1"/>
        <v>0</v>
      </c>
      <c r="K12" s="103">
        <f t="shared" si="2"/>
        <v>5</v>
      </c>
    </row>
    <row r="13" spans="1:14" s="59" customFormat="1" ht="16.5" customHeight="1">
      <c r="A13" s="48">
        <f t="shared" si="0"/>
        <v>3</v>
      </c>
      <c r="B13" s="62" t="s">
        <v>115</v>
      </c>
      <c r="C13" s="58" t="s">
        <v>175</v>
      </c>
      <c r="D13" s="64">
        <v>4.79</v>
      </c>
      <c r="E13" s="58"/>
      <c r="F13" s="58"/>
      <c r="G13" s="58"/>
      <c r="H13" s="58" t="s">
        <v>119</v>
      </c>
      <c r="I13" s="58"/>
      <c r="J13" s="62">
        <f t="shared" si="1"/>
        <v>0.1</v>
      </c>
      <c r="K13" s="103">
        <f t="shared" si="2"/>
        <v>4.8899999999999997</v>
      </c>
    </row>
    <row r="14" spans="1:14" s="59" customFormat="1" ht="16.5" customHeight="1">
      <c r="A14" s="48">
        <f t="shared" si="0"/>
        <v>4</v>
      </c>
      <c r="B14" s="62" t="s">
        <v>116</v>
      </c>
      <c r="C14" s="58" t="s">
        <v>176</v>
      </c>
      <c r="D14" s="64">
        <v>4.8099999999999996</v>
      </c>
      <c r="E14" s="58"/>
      <c r="F14" s="58"/>
      <c r="G14" s="58"/>
      <c r="H14" s="58"/>
      <c r="I14" s="58"/>
      <c r="J14" s="62">
        <f t="shared" si="1"/>
        <v>0</v>
      </c>
      <c r="K14" s="103">
        <f t="shared" si="2"/>
        <v>4.8099999999999996</v>
      </c>
    </row>
    <row r="15" spans="1:14" s="59" customFormat="1" ht="16.5" customHeight="1">
      <c r="A15" s="48">
        <f t="shared" si="0"/>
        <v>4</v>
      </c>
      <c r="B15" s="62" t="s">
        <v>118</v>
      </c>
      <c r="C15" s="58" t="s">
        <v>175</v>
      </c>
      <c r="D15" s="64">
        <v>4.8099999999999996</v>
      </c>
      <c r="E15" s="58"/>
      <c r="F15" s="58"/>
      <c r="G15" s="58"/>
      <c r="H15" s="58"/>
      <c r="I15" s="58"/>
      <c r="J15" s="62">
        <f t="shared" si="1"/>
        <v>0</v>
      </c>
      <c r="K15" s="103">
        <f t="shared" si="2"/>
        <v>4.8099999999999996</v>
      </c>
    </row>
    <row r="16" spans="1:14" s="59" customFormat="1" ht="16.5" customHeight="1">
      <c r="A16" s="48">
        <f t="shared" si="0"/>
        <v>6</v>
      </c>
      <c r="B16" s="62" t="s">
        <v>112</v>
      </c>
      <c r="C16" s="58" t="s">
        <v>175</v>
      </c>
      <c r="D16" s="64">
        <v>4.45</v>
      </c>
      <c r="E16" s="58"/>
      <c r="F16" s="58"/>
      <c r="G16" s="58"/>
      <c r="H16" s="58" t="s">
        <v>119</v>
      </c>
      <c r="I16" s="58"/>
      <c r="J16" s="62">
        <f t="shared" si="1"/>
        <v>0.1</v>
      </c>
      <c r="K16" s="103">
        <f t="shared" si="2"/>
        <v>4.55</v>
      </c>
    </row>
    <row r="17" spans="1:11" s="59" customFormat="1" ht="16.5" customHeight="1">
      <c r="A17" s="48">
        <f t="shared" si="0"/>
        <v>7</v>
      </c>
      <c r="B17" s="62" t="s">
        <v>109</v>
      </c>
      <c r="C17" s="58" t="s">
        <v>175</v>
      </c>
      <c r="D17" s="64">
        <v>4.4000000000000004</v>
      </c>
      <c r="E17" s="58"/>
      <c r="F17" s="58"/>
      <c r="G17" s="58"/>
      <c r="H17" s="48"/>
      <c r="I17" s="58"/>
      <c r="J17" s="62">
        <f t="shared" si="1"/>
        <v>0</v>
      </c>
      <c r="K17" s="103">
        <f t="shared" si="2"/>
        <v>4.4000000000000004</v>
      </c>
    </row>
    <row r="18" spans="1:11" s="59" customFormat="1" ht="16.5" customHeight="1">
      <c r="A18" s="48">
        <f t="shared" si="0"/>
        <v>8</v>
      </c>
      <c r="B18" s="62" t="s">
        <v>113</v>
      </c>
      <c r="C18" s="58" t="s">
        <v>175</v>
      </c>
      <c r="D18" s="64">
        <v>4.3099999999999996</v>
      </c>
      <c r="E18" s="58"/>
      <c r="F18" s="58"/>
      <c r="G18" s="58"/>
      <c r="H18" s="58"/>
      <c r="I18" s="58"/>
      <c r="J18" s="62">
        <f t="shared" si="1"/>
        <v>0</v>
      </c>
      <c r="K18" s="103">
        <f t="shared" si="2"/>
        <v>4.3099999999999996</v>
      </c>
    </row>
    <row r="19" spans="1:11" s="59" customFormat="1" ht="16.5" customHeight="1">
      <c r="A19" s="48">
        <f t="shared" si="0"/>
        <v>9</v>
      </c>
      <c r="B19" s="60" t="s">
        <v>283</v>
      </c>
      <c r="C19" s="58" t="s">
        <v>281</v>
      </c>
      <c r="D19" s="64">
        <v>4.13</v>
      </c>
      <c r="E19" s="58"/>
      <c r="F19" s="58"/>
      <c r="G19" s="58"/>
      <c r="H19" s="58"/>
      <c r="I19" s="58"/>
      <c r="J19" s="62">
        <f t="shared" si="1"/>
        <v>0</v>
      </c>
      <c r="K19" s="103">
        <f t="shared" si="2"/>
        <v>4.13</v>
      </c>
    </row>
    <row r="20" spans="1:11" s="59" customFormat="1" ht="16.5" customHeight="1">
      <c r="A20" s="48">
        <f t="shared" si="0"/>
        <v>10</v>
      </c>
      <c r="B20" s="60" t="s">
        <v>286</v>
      </c>
      <c r="C20" s="58" t="s">
        <v>281</v>
      </c>
      <c r="D20" s="64">
        <v>4</v>
      </c>
      <c r="E20" s="58"/>
      <c r="F20" s="58"/>
      <c r="G20" s="58"/>
      <c r="H20" s="58"/>
      <c r="I20" s="58"/>
      <c r="J20" s="62">
        <f t="shared" si="1"/>
        <v>0</v>
      </c>
      <c r="K20" s="103">
        <f t="shared" si="2"/>
        <v>4</v>
      </c>
    </row>
    <row r="21" spans="1:11" s="14" customFormat="1" ht="16.5" customHeight="1">
      <c r="A21" s="6">
        <f t="shared" si="0"/>
        <v>11</v>
      </c>
      <c r="B21" s="46" t="s">
        <v>284</v>
      </c>
      <c r="C21" s="4" t="s">
        <v>281</v>
      </c>
      <c r="D21" s="17">
        <v>3.84</v>
      </c>
      <c r="E21" s="4"/>
      <c r="F21" s="4"/>
      <c r="G21" s="4"/>
      <c r="H21" s="4"/>
      <c r="I21" s="4"/>
      <c r="J21" s="11">
        <f t="shared" si="1"/>
        <v>0</v>
      </c>
      <c r="K21" s="103">
        <f t="shared" si="2"/>
        <v>3.84</v>
      </c>
    </row>
    <row r="22" spans="1:11" s="14" customFormat="1" ht="16.5" customHeight="1">
      <c r="A22" s="6">
        <f t="shared" si="0"/>
        <v>12</v>
      </c>
      <c r="B22" s="11" t="s">
        <v>114</v>
      </c>
      <c r="C22" s="4" t="s">
        <v>176</v>
      </c>
      <c r="D22" s="17">
        <v>3.73</v>
      </c>
      <c r="E22" s="4"/>
      <c r="F22" s="4"/>
      <c r="G22" s="4"/>
      <c r="H22" s="4"/>
      <c r="I22" s="4"/>
      <c r="J22" s="11">
        <f t="shared" si="1"/>
        <v>0</v>
      </c>
      <c r="K22" s="103">
        <f t="shared" si="2"/>
        <v>3.73</v>
      </c>
    </row>
    <row r="23" spans="1:11" s="14" customFormat="1" ht="16.5" customHeight="1">
      <c r="A23" s="6">
        <f t="shared" si="0"/>
        <v>13</v>
      </c>
      <c r="B23" s="11" t="s">
        <v>110</v>
      </c>
      <c r="C23" s="4" t="s">
        <v>175</v>
      </c>
      <c r="D23" s="17">
        <v>3.69</v>
      </c>
      <c r="E23" s="4"/>
      <c r="F23" s="4"/>
      <c r="G23" s="4"/>
      <c r="H23" s="4"/>
      <c r="I23" s="4"/>
      <c r="J23" s="11">
        <f t="shared" si="1"/>
        <v>0</v>
      </c>
      <c r="K23" s="103">
        <f t="shared" si="2"/>
        <v>3.69</v>
      </c>
    </row>
    <row r="24" spans="1:11" s="14" customFormat="1" ht="16.5" customHeight="1">
      <c r="A24" s="6">
        <f t="shared" si="0"/>
        <v>14</v>
      </c>
      <c r="B24" s="11" t="s">
        <v>107</v>
      </c>
      <c r="C24" s="4" t="s">
        <v>175</v>
      </c>
      <c r="D24" s="17">
        <v>3.4</v>
      </c>
      <c r="E24" s="4"/>
      <c r="F24" s="4"/>
      <c r="G24" s="4"/>
      <c r="H24" s="6"/>
      <c r="I24" s="4"/>
      <c r="J24" s="11">
        <f t="shared" si="1"/>
        <v>0</v>
      </c>
      <c r="K24" s="103">
        <f t="shared" si="2"/>
        <v>3.4</v>
      </c>
    </row>
    <row r="25" spans="1:11" s="14" customFormat="1" ht="16.5" customHeight="1">
      <c r="A25" s="6">
        <f t="shared" si="0"/>
        <v>15</v>
      </c>
      <c r="B25" s="46" t="s">
        <v>285</v>
      </c>
      <c r="C25" s="4" t="s">
        <v>281</v>
      </c>
      <c r="D25" s="17">
        <v>3.24</v>
      </c>
      <c r="E25" s="4"/>
      <c r="F25" s="4"/>
      <c r="G25" s="4"/>
      <c r="H25" s="4"/>
      <c r="I25" s="4"/>
      <c r="J25" s="11">
        <f t="shared" si="1"/>
        <v>0</v>
      </c>
      <c r="K25" s="103">
        <f t="shared" si="2"/>
        <v>3.24</v>
      </c>
    </row>
    <row r="26" spans="1:11" s="14" customFormat="1" ht="16.5" customHeight="1">
      <c r="A26" s="6">
        <f t="shared" si="0"/>
        <v>16</v>
      </c>
      <c r="B26" s="11" t="s">
        <v>111</v>
      </c>
      <c r="C26" s="4" t="s">
        <v>175</v>
      </c>
      <c r="D26" s="17">
        <v>3.13</v>
      </c>
      <c r="E26" s="4"/>
      <c r="F26" s="4"/>
      <c r="G26" s="4"/>
      <c r="H26" s="4"/>
      <c r="I26" s="4"/>
      <c r="J26" s="11">
        <f t="shared" si="1"/>
        <v>0</v>
      </c>
      <c r="K26" s="103">
        <f t="shared" si="2"/>
        <v>3.13</v>
      </c>
    </row>
    <row r="27" spans="1:11" s="14" customFormat="1" ht="16.5" customHeight="1">
      <c r="A27" s="6">
        <f t="shared" si="0"/>
        <v>17</v>
      </c>
      <c r="B27" s="11" t="s">
        <v>108</v>
      </c>
      <c r="C27" s="4" t="s">
        <v>176</v>
      </c>
      <c r="D27" s="17">
        <v>3.09</v>
      </c>
      <c r="E27" s="4"/>
      <c r="F27" s="4"/>
      <c r="G27" s="4"/>
      <c r="H27" s="6"/>
      <c r="I27" s="4"/>
      <c r="J27" s="11">
        <f t="shared" si="1"/>
        <v>0</v>
      </c>
      <c r="K27" s="103">
        <f t="shared" si="2"/>
        <v>3.09</v>
      </c>
    </row>
    <row r="28" spans="1:11" s="14" customFormat="1" ht="16.5" customHeight="1">
      <c r="A28" s="6">
        <f t="shared" si="0"/>
        <v>18</v>
      </c>
      <c r="B28" s="11" t="s">
        <v>105</v>
      </c>
      <c r="C28" s="4" t="s">
        <v>175</v>
      </c>
      <c r="D28" s="17">
        <v>3.06</v>
      </c>
      <c r="E28" s="4"/>
      <c r="F28" s="4"/>
      <c r="G28" s="4"/>
      <c r="H28" s="6"/>
      <c r="I28" s="4"/>
      <c r="J28" s="11">
        <f t="shared" si="1"/>
        <v>0</v>
      </c>
      <c r="K28" s="103">
        <f t="shared" si="2"/>
        <v>3.06</v>
      </c>
    </row>
    <row r="29" spans="1:11" s="14" customFormat="1" ht="16.5" customHeight="1">
      <c r="A29" s="6">
        <f t="shared" si="0"/>
        <v>19</v>
      </c>
      <c r="B29" s="11" t="s">
        <v>106</v>
      </c>
      <c r="C29" s="4" t="s">
        <v>175</v>
      </c>
      <c r="D29" s="17">
        <v>3</v>
      </c>
      <c r="E29" s="4"/>
      <c r="F29" s="4"/>
      <c r="G29" s="4"/>
      <c r="H29" s="4"/>
      <c r="I29" s="4"/>
      <c r="J29" s="11">
        <f t="shared" si="1"/>
        <v>0</v>
      </c>
      <c r="K29" s="103">
        <f t="shared" si="2"/>
        <v>3</v>
      </c>
    </row>
    <row r="30" spans="1:11" s="14" customFormat="1" ht="16.5" customHeight="1">
      <c r="A30" s="6">
        <f t="shared" si="0"/>
        <v>19</v>
      </c>
      <c r="B30" s="11" t="s">
        <v>117</v>
      </c>
      <c r="C30" s="4" t="s">
        <v>176</v>
      </c>
      <c r="D30" s="17">
        <v>3</v>
      </c>
      <c r="E30" s="4"/>
      <c r="F30" s="4"/>
      <c r="G30" s="4"/>
      <c r="H30" s="4"/>
      <c r="I30" s="4"/>
      <c r="J30" s="11">
        <f t="shared" si="1"/>
        <v>0</v>
      </c>
      <c r="K30" s="103">
        <f t="shared" si="2"/>
        <v>3</v>
      </c>
    </row>
    <row r="31" spans="1:11" s="2" customFormat="1" ht="11.25" customHeight="1">
      <c r="A31" s="75" t="s">
        <v>17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</row>
    <row r="32" spans="1:11" s="2" customFormat="1" ht="16.5" customHeight="1">
      <c r="A32" s="76" t="s">
        <v>18</v>
      </c>
      <c r="B32" s="76"/>
      <c r="C32" s="76"/>
      <c r="D32" s="76"/>
      <c r="K32" s="2" t="s">
        <v>61</v>
      </c>
    </row>
    <row r="33" spans="7:9" s="2" customFormat="1" ht="16.5" customHeight="1"/>
    <row r="34" spans="7:9" s="2" customFormat="1" ht="16.5" customHeight="1"/>
    <row r="35" spans="7:9" s="2" customFormat="1" ht="16.5" customHeight="1"/>
    <row r="36" spans="7:9" s="2" customFormat="1" ht="16.5" customHeight="1"/>
    <row r="37" spans="7:9" s="2" customFormat="1" ht="16.5" customHeight="1"/>
    <row r="38" spans="7:9" s="2" customFormat="1" ht="16.5" customHeight="1"/>
    <row r="39" spans="7:9" s="2" customFormat="1" ht="16.5" customHeight="1"/>
    <row r="44" spans="7:9" ht="16.5" customHeight="1">
      <c r="G44" s="3"/>
      <c r="H44" s="3"/>
      <c r="I44" s="3"/>
    </row>
  </sheetData>
  <sortState ref="A11:L30">
    <sortCondition ref="A11:A30"/>
    <sortCondition ref="D11:D30"/>
  </sortState>
  <mergeCells count="14">
    <mergeCell ref="A6:K6"/>
    <mergeCell ref="A1:K1"/>
    <mergeCell ref="A2:K2"/>
    <mergeCell ref="A3:K3"/>
    <mergeCell ref="A4:K4"/>
    <mergeCell ref="A5:K5"/>
    <mergeCell ref="A31:K31"/>
    <mergeCell ref="A32:D32"/>
    <mergeCell ref="A8:A9"/>
    <mergeCell ref="B8:B9"/>
    <mergeCell ref="C8:C9"/>
    <mergeCell ref="D8:D9"/>
    <mergeCell ref="E8:J8"/>
    <mergeCell ref="K8:K9"/>
  </mergeCells>
  <pageMargins left="0.38" right="0.2" top="0.24" bottom="0.36" header="0.2" footer="0.36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N50"/>
  <sheetViews>
    <sheetView showZeros="0" workbookViewId="0">
      <selection activeCell="G27" sqref="G27"/>
    </sheetView>
  </sheetViews>
  <sheetFormatPr defaultColWidth="9.28515625" defaultRowHeight="16.5" customHeight="1"/>
  <cols>
    <col min="1" max="1" width="8.140625" style="1" customWidth="1"/>
    <col min="2" max="2" width="41" style="1" customWidth="1"/>
    <col min="3" max="3" width="10.5703125" style="1" customWidth="1"/>
    <col min="4" max="4" width="10.42578125" style="1" customWidth="1"/>
    <col min="5" max="5" width="7.140625" style="1" customWidth="1"/>
    <col min="6" max="6" width="5.28515625" style="1" customWidth="1"/>
    <col min="7" max="7" width="6.85546875" style="1" customWidth="1"/>
    <col min="8" max="8" width="5.140625" style="1" customWidth="1"/>
    <col min="9" max="9" width="5" style="1" customWidth="1"/>
    <col min="10" max="10" width="5.85546875" style="1" customWidth="1"/>
    <col min="11" max="11" width="14.5703125" style="1" customWidth="1"/>
    <col min="12" max="16384" width="9.28515625" style="1"/>
  </cols>
  <sheetData>
    <row r="1" spans="1:14" ht="16.5" customHeight="1">
      <c r="A1" s="69" t="s">
        <v>317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3"/>
      <c r="M1" s="3"/>
      <c r="N1" s="3"/>
    </row>
    <row r="2" spans="1:14" ht="12" customHeight="1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4" ht="16.5" hidden="1" customHeight="1">
      <c r="A3" s="72" t="s">
        <v>62</v>
      </c>
      <c r="B3" s="72"/>
      <c r="C3" s="72"/>
      <c r="D3" s="72"/>
      <c r="E3" s="72"/>
      <c r="F3" s="72"/>
      <c r="G3" s="72"/>
      <c r="H3" s="72"/>
      <c r="I3" s="72"/>
      <c r="J3" s="72"/>
      <c r="K3" s="72"/>
    </row>
    <row r="4" spans="1:14" ht="16.5" hidden="1" customHeight="1">
      <c r="A4" s="72" t="s">
        <v>28</v>
      </c>
      <c r="B4" s="72"/>
      <c r="C4" s="72"/>
      <c r="D4" s="72"/>
      <c r="E4" s="72"/>
      <c r="F4" s="72"/>
      <c r="G4" s="72"/>
      <c r="H4" s="72"/>
      <c r="I4" s="72"/>
      <c r="J4" s="72"/>
      <c r="K4" s="72"/>
    </row>
    <row r="5" spans="1:14" ht="16.5" customHeight="1">
      <c r="A5" s="72" t="s">
        <v>307</v>
      </c>
      <c r="B5" s="72"/>
      <c r="C5" s="72"/>
      <c r="D5" s="72"/>
      <c r="E5" s="72"/>
      <c r="F5" s="72"/>
      <c r="G5" s="72"/>
      <c r="H5" s="72"/>
      <c r="I5" s="72"/>
      <c r="J5" s="72"/>
      <c r="K5" s="72"/>
    </row>
    <row r="6" spans="1:14" s="13" customFormat="1" ht="16.5" customHeight="1">
      <c r="A6" s="80" t="s">
        <v>314</v>
      </c>
      <c r="B6" s="80"/>
      <c r="C6" s="80"/>
      <c r="D6" s="80"/>
      <c r="E6" s="80"/>
      <c r="F6" s="80"/>
      <c r="G6" s="80"/>
      <c r="H6" s="80"/>
      <c r="I6" s="80"/>
      <c r="J6" s="80"/>
      <c r="K6" s="80"/>
    </row>
    <row r="7" spans="1:14" ht="6" customHeight="1"/>
    <row r="8" spans="1:14" ht="47.25" customHeight="1">
      <c r="A8" s="73" t="s">
        <v>1</v>
      </c>
      <c r="B8" s="73" t="s">
        <v>2</v>
      </c>
      <c r="C8" s="73" t="s">
        <v>3</v>
      </c>
      <c r="D8" s="73" t="s">
        <v>4</v>
      </c>
      <c r="E8" s="77" t="s">
        <v>19</v>
      </c>
      <c r="F8" s="78"/>
      <c r="G8" s="78"/>
      <c r="H8" s="78"/>
      <c r="I8" s="78"/>
      <c r="J8" s="79"/>
      <c r="K8" s="100" t="s">
        <v>25</v>
      </c>
    </row>
    <row r="9" spans="1:14" ht="63.75" customHeight="1">
      <c r="A9" s="74"/>
      <c r="B9" s="74"/>
      <c r="C9" s="74"/>
      <c r="D9" s="74"/>
      <c r="E9" s="15" t="s">
        <v>22</v>
      </c>
      <c r="F9" s="16" t="s">
        <v>21</v>
      </c>
      <c r="G9" s="15" t="s">
        <v>5</v>
      </c>
      <c r="H9" s="15" t="s">
        <v>6</v>
      </c>
      <c r="I9" s="15" t="s">
        <v>23</v>
      </c>
      <c r="J9" s="15" t="s">
        <v>24</v>
      </c>
      <c r="K9" s="101"/>
    </row>
    <row r="10" spans="1:14" s="14" customFormat="1" ht="16.5" customHeight="1">
      <c r="A10" s="8" t="s">
        <v>7</v>
      </c>
      <c r="B10" s="8" t="s">
        <v>8</v>
      </c>
      <c r="C10" s="8" t="s">
        <v>9</v>
      </c>
      <c r="D10" s="8" t="s">
        <v>10</v>
      </c>
      <c r="E10" s="8" t="s">
        <v>11</v>
      </c>
      <c r="F10" s="8" t="s">
        <v>12</v>
      </c>
      <c r="G10" s="8" t="s">
        <v>13</v>
      </c>
      <c r="H10" s="8" t="s">
        <v>14</v>
      </c>
      <c r="I10" s="8" t="s">
        <v>15</v>
      </c>
      <c r="J10" s="8" t="s">
        <v>16</v>
      </c>
      <c r="K10" s="105" t="s">
        <v>20</v>
      </c>
    </row>
    <row r="11" spans="1:14" s="2" customFormat="1" ht="15.75">
      <c r="A11" s="48">
        <f t="shared" ref="A11:A36" si="0">RANK(K11,$K$11:$K$36)</f>
        <v>1</v>
      </c>
      <c r="B11" s="81" t="s">
        <v>72</v>
      </c>
      <c r="C11" s="85" t="s">
        <v>73</v>
      </c>
      <c r="D11" s="64">
        <v>5</v>
      </c>
      <c r="E11" s="62"/>
      <c r="F11" s="62"/>
      <c r="G11" s="62">
        <v>0.1</v>
      </c>
      <c r="H11" s="62"/>
      <c r="I11" s="62"/>
      <c r="J11" s="62">
        <f>E11+F11+G11+H11-I11</f>
        <v>0.1</v>
      </c>
      <c r="K11" s="103">
        <f>D11+J11</f>
        <v>5.0999999999999996</v>
      </c>
    </row>
    <row r="12" spans="1:14" s="2" customFormat="1" ht="15.75">
      <c r="A12" s="48">
        <f t="shared" si="0"/>
        <v>2</v>
      </c>
      <c r="B12" s="57" t="s">
        <v>302</v>
      </c>
      <c r="C12" s="58" t="s">
        <v>300</v>
      </c>
      <c r="D12" s="55">
        <v>4.63</v>
      </c>
      <c r="E12" s="50"/>
      <c r="F12" s="50"/>
      <c r="G12" s="50">
        <v>0.1</v>
      </c>
      <c r="H12" s="50"/>
      <c r="I12" s="50"/>
      <c r="J12" s="55"/>
      <c r="K12" s="103">
        <f>D12+E12+F12+G12+H12-I12</f>
        <v>4.7299999999999995</v>
      </c>
    </row>
    <row r="13" spans="1:14" s="2" customFormat="1" ht="15.75">
      <c r="A13" s="48">
        <f t="shared" si="0"/>
        <v>3</v>
      </c>
      <c r="B13" s="81" t="s">
        <v>291</v>
      </c>
      <c r="C13" s="58" t="s">
        <v>288</v>
      </c>
      <c r="D13" s="89">
        <v>4.6900000000000004</v>
      </c>
      <c r="E13" s="55"/>
      <c r="F13" s="55"/>
      <c r="G13" s="55"/>
      <c r="H13" s="55"/>
      <c r="I13" s="55"/>
      <c r="J13" s="55"/>
      <c r="K13" s="106">
        <v>4.6900000000000004</v>
      </c>
    </row>
    <row r="14" spans="1:14" s="2" customFormat="1" ht="15.75">
      <c r="A14" s="48">
        <f t="shared" si="0"/>
        <v>4</v>
      </c>
      <c r="B14" s="57" t="s">
        <v>296</v>
      </c>
      <c r="C14" s="58" t="s">
        <v>297</v>
      </c>
      <c r="D14" s="55">
        <v>4.47</v>
      </c>
      <c r="E14" s="50"/>
      <c r="F14" s="50"/>
      <c r="G14" s="50"/>
      <c r="H14" s="50">
        <v>0.05</v>
      </c>
      <c r="I14" s="50"/>
      <c r="J14" s="55"/>
      <c r="K14" s="103">
        <f>D14+E14+F14+G14+H14-I14</f>
        <v>4.5199999999999996</v>
      </c>
    </row>
    <row r="15" spans="1:14" s="2" customFormat="1" ht="15.75">
      <c r="A15" s="48">
        <f t="shared" si="0"/>
        <v>5</v>
      </c>
      <c r="B15" s="81" t="s">
        <v>292</v>
      </c>
      <c r="C15" s="58" t="s">
        <v>288</v>
      </c>
      <c r="D15" s="89">
        <v>4.5</v>
      </c>
      <c r="E15" s="55"/>
      <c r="F15" s="55"/>
      <c r="G15" s="55"/>
      <c r="H15" s="55"/>
      <c r="I15" s="55"/>
      <c r="J15" s="55"/>
      <c r="K15" s="106">
        <v>4.5</v>
      </c>
    </row>
    <row r="16" spans="1:14" s="2" customFormat="1" ht="15.75">
      <c r="A16" s="48">
        <f t="shared" si="0"/>
        <v>6</v>
      </c>
      <c r="B16" s="81" t="s">
        <v>290</v>
      </c>
      <c r="C16" s="58" t="s">
        <v>288</v>
      </c>
      <c r="D16" s="89">
        <v>4.32</v>
      </c>
      <c r="E16" s="55"/>
      <c r="F16" s="55"/>
      <c r="G16" s="55"/>
      <c r="H16" s="55"/>
      <c r="I16" s="55"/>
      <c r="J16" s="55"/>
      <c r="K16" s="106">
        <v>4.32</v>
      </c>
    </row>
    <row r="17" spans="1:11" s="2" customFormat="1" ht="15.75">
      <c r="A17" s="48">
        <f t="shared" si="0"/>
        <v>7</v>
      </c>
      <c r="B17" s="81" t="s">
        <v>294</v>
      </c>
      <c r="C17" s="58" t="s">
        <v>288</v>
      </c>
      <c r="D17" s="89">
        <v>4.3099999999999996</v>
      </c>
      <c r="E17" s="55"/>
      <c r="F17" s="55"/>
      <c r="G17" s="55"/>
      <c r="H17" s="55"/>
      <c r="I17" s="55"/>
      <c r="J17" s="55"/>
      <c r="K17" s="106">
        <v>4.3099999999999996</v>
      </c>
    </row>
    <row r="18" spans="1:11" s="2" customFormat="1" ht="15.75">
      <c r="A18" s="48">
        <f t="shared" si="0"/>
        <v>8</v>
      </c>
      <c r="B18" s="81" t="s">
        <v>64</v>
      </c>
      <c r="C18" s="85" t="s">
        <v>73</v>
      </c>
      <c r="D18" s="64">
        <v>4.29</v>
      </c>
      <c r="E18" s="62"/>
      <c r="F18" s="62"/>
      <c r="G18" s="62"/>
      <c r="H18" s="62"/>
      <c r="I18" s="62"/>
      <c r="J18" s="62">
        <f>E18+F18+G18+H18-I18</f>
        <v>0</v>
      </c>
      <c r="K18" s="103">
        <f>D18+J18</f>
        <v>4.29</v>
      </c>
    </row>
    <row r="19" spans="1:11" s="2" customFormat="1" ht="15.75">
      <c r="A19" s="48">
        <f t="shared" si="0"/>
        <v>9</v>
      </c>
      <c r="B19" s="57" t="s">
        <v>304</v>
      </c>
      <c r="C19" s="58" t="s">
        <v>300</v>
      </c>
      <c r="D19" s="55">
        <v>4.2699999999999996</v>
      </c>
      <c r="E19" s="50"/>
      <c r="F19" s="50"/>
      <c r="G19" s="50"/>
      <c r="H19" s="50"/>
      <c r="I19" s="50"/>
      <c r="J19" s="55"/>
      <c r="K19" s="103">
        <f>D19+E19+F19+G19+H19-I19</f>
        <v>4.2699999999999996</v>
      </c>
    </row>
    <row r="20" spans="1:11" s="2" customFormat="1" ht="15.75">
      <c r="A20" s="48">
        <f t="shared" si="0"/>
        <v>10</v>
      </c>
      <c r="B20" s="81" t="s">
        <v>71</v>
      </c>
      <c r="C20" s="85" t="s">
        <v>73</v>
      </c>
      <c r="D20" s="64">
        <v>4.26</v>
      </c>
      <c r="E20" s="62"/>
      <c r="F20" s="62"/>
      <c r="G20" s="62"/>
      <c r="H20" s="62"/>
      <c r="I20" s="62"/>
      <c r="J20" s="62">
        <f>E20+F20+G20+H20-I20</f>
        <v>0</v>
      </c>
      <c r="K20" s="103">
        <f>D20+J20</f>
        <v>4.26</v>
      </c>
    </row>
    <row r="21" spans="1:11" s="2" customFormat="1" ht="15.75">
      <c r="A21" s="48">
        <f t="shared" si="0"/>
        <v>11</v>
      </c>
      <c r="B21" s="81" t="s">
        <v>293</v>
      </c>
      <c r="C21" s="58" t="s">
        <v>288</v>
      </c>
      <c r="D21" s="89">
        <v>4.2</v>
      </c>
      <c r="E21" s="55"/>
      <c r="F21" s="55"/>
      <c r="G21" s="55"/>
      <c r="H21" s="55"/>
      <c r="I21" s="55"/>
      <c r="J21" s="62">
        <f t="shared" ref="J21:J36" si="1">E21+F21+G21+H21-I21</f>
        <v>0</v>
      </c>
      <c r="K21" s="106">
        <v>4.2</v>
      </c>
    </row>
    <row r="22" spans="1:11" s="2" customFormat="1" ht="15.75">
      <c r="A22" s="48">
        <f t="shared" si="0"/>
        <v>11</v>
      </c>
      <c r="B22" s="57" t="s">
        <v>303</v>
      </c>
      <c r="C22" s="58" t="s">
        <v>300</v>
      </c>
      <c r="D22" s="55">
        <v>4.2</v>
      </c>
      <c r="E22" s="50"/>
      <c r="F22" s="50"/>
      <c r="G22" s="50"/>
      <c r="H22" s="50"/>
      <c r="I22" s="50"/>
      <c r="J22" s="62">
        <f t="shared" si="1"/>
        <v>0</v>
      </c>
      <c r="K22" s="103">
        <v>4.2</v>
      </c>
    </row>
    <row r="23" spans="1:11" s="2" customFormat="1" ht="15.75">
      <c r="A23" s="48">
        <f t="shared" si="0"/>
        <v>13</v>
      </c>
      <c r="B23" s="57" t="s">
        <v>299</v>
      </c>
      <c r="C23" s="58" t="s">
        <v>300</v>
      </c>
      <c r="D23" s="55">
        <v>4.08</v>
      </c>
      <c r="E23" s="50"/>
      <c r="F23" s="50"/>
      <c r="G23" s="50"/>
      <c r="H23" s="50">
        <v>0.05</v>
      </c>
      <c r="I23" s="50"/>
      <c r="J23" s="62">
        <f t="shared" si="1"/>
        <v>0.05</v>
      </c>
      <c r="K23" s="103">
        <f>D23+E23+F23+G23+H23-I23</f>
        <v>4.13</v>
      </c>
    </row>
    <row r="24" spans="1:11" s="2" customFormat="1" ht="15.75">
      <c r="A24" s="48">
        <f t="shared" si="0"/>
        <v>14</v>
      </c>
      <c r="B24" s="57" t="s">
        <v>305</v>
      </c>
      <c r="C24" s="58" t="s">
        <v>300</v>
      </c>
      <c r="D24" s="55">
        <v>4.1100000000000003</v>
      </c>
      <c r="E24" s="50"/>
      <c r="F24" s="50"/>
      <c r="G24" s="50"/>
      <c r="H24" s="50"/>
      <c r="I24" s="50"/>
      <c r="J24" s="62">
        <f t="shared" si="1"/>
        <v>0</v>
      </c>
      <c r="K24" s="103">
        <f>D24+E24+F24+G24+H24-I24</f>
        <v>4.1100000000000003</v>
      </c>
    </row>
    <row r="25" spans="1:11" s="13" customFormat="1" ht="15.75">
      <c r="A25" s="34">
        <f t="shared" si="0"/>
        <v>15</v>
      </c>
      <c r="B25" s="42" t="s">
        <v>70</v>
      </c>
      <c r="C25" s="53" t="s">
        <v>73</v>
      </c>
      <c r="D25" s="43">
        <v>4.01</v>
      </c>
      <c r="E25" s="20"/>
      <c r="F25" s="20"/>
      <c r="G25" s="20"/>
      <c r="H25" s="20"/>
      <c r="I25" s="20"/>
      <c r="J25" s="20">
        <f t="shared" si="1"/>
        <v>0</v>
      </c>
      <c r="K25" s="103">
        <f>D25+J25</f>
        <v>4.01</v>
      </c>
    </row>
    <row r="26" spans="1:11" s="13" customFormat="1" ht="15.75">
      <c r="A26" s="34">
        <f t="shared" si="0"/>
        <v>16</v>
      </c>
      <c r="B26" s="32" t="s">
        <v>301</v>
      </c>
      <c r="C26" s="36" t="s">
        <v>300</v>
      </c>
      <c r="D26" s="37">
        <v>4</v>
      </c>
      <c r="E26" s="24"/>
      <c r="F26" s="24"/>
      <c r="G26" s="24"/>
      <c r="H26" s="24"/>
      <c r="I26" s="24"/>
      <c r="J26" s="20">
        <f t="shared" si="1"/>
        <v>0</v>
      </c>
      <c r="K26" s="103">
        <f>D26+E26+F26+G26+H26-I26</f>
        <v>4</v>
      </c>
    </row>
    <row r="27" spans="1:11" s="13" customFormat="1" ht="15.75">
      <c r="A27" s="34">
        <f t="shared" si="0"/>
        <v>17</v>
      </c>
      <c r="B27" s="42" t="s">
        <v>67</v>
      </c>
      <c r="C27" s="53" t="s">
        <v>74</v>
      </c>
      <c r="D27" s="43">
        <v>3.75</v>
      </c>
      <c r="E27" s="20"/>
      <c r="F27" s="20"/>
      <c r="G27" s="20"/>
      <c r="H27" s="20"/>
      <c r="I27" s="20"/>
      <c r="J27" s="20">
        <f t="shared" si="1"/>
        <v>0</v>
      </c>
      <c r="K27" s="103">
        <f>D27+J27</f>
        <v>3.75</v>
      </c>
    </row>
    <row r="28" spans="1:11" s="13" customFormat="1" ht="15.75">
      <c r="A28" s="34">
        <f t="shared" si="0"/>
        <v>18</v>
      </c>
      <c r="B28" s="42" t="s">
        <v>68</v>
      </c>
      <c r="C28" s="53" t="s">
        <v>73</v>
      </c>
      <c r="D28" s="43">
        <v>3.71</v>
      </c>
      <c r="E28" s="20"/>
      <c r="F28" s="20"/>
      <c r="G28" s="20"/>
      <c r="H28" s="20"/>
      <c r="I28" s="20"/>
      <c r="J28" s="20">
        <f t="shared" si="1"/>
        <v>0</v>
      </c>
      <c r="K28" s="103">
        <f>D28+J28</f>
        <v>3.71</v>
      </c>
    </row>
    <row r="29" spans="1:11" s="13" customFormat="1" ht="15.75">
      <c r="A29" s="34">
        <f t="shared" si="0"/>
        <v>19</v>
      </c>
      <c r="B29" s="42" t="s">
        <v>65</v>
      </c>
      <c r="C29" s="53" t="s">
        <v>73</v>
      </c>
      <c r="D29" s="43">
        <v>3.49</v>
      </c>
      <c r="E29" s="20"/>
      <c r="F29" s="20"/>
      <c r="G29" s="20"/>
      <c r="H29" s="20">
        <v>0.05</v>
      </c>
      <c r="I29" s="20"/>
      <c r="J29" s="20">
        <f t="shared" si="1"/>
        <v>0.05</v>
      </c>
      <c r="K29" s="103">
        <f>D29+J29</f>
        <v>3.54</v>
      </c>
    </row>
    <row r="30" spans="1:11" s="13" customFormat="1" ht="15.75">
      <c r="A30" s="34">
        <f t="shared" si="0"/>
        <v>20</v>
      </c>
      <c r="B30" s="32" t="s">
        <v>306</v>
      </c>
      <c r="C30" s="36" t="s">
        <v>297</v>
      </c>
      <c r="D30" s="37">
        <v>3.3</v>
      </c>
      <c r="E30" s="24"/>
      <c r="F30" s="24"/>
      <c r="G30" s="24"/>
      <c r="H30" s="24"/>
      <c r="I30" s="24"/>
      <c r="J30" s="20">
        <f t="shared" si="1"/>
        <v>0</v>
      </c>
      <c r="K30" s="103">
        <f>D30+E30+F30+G30+H30-I30</f>
        <v>3.3</v>
      </c>
    </row>
    <row r="31" spans="1:11" s="13" customFormat="1" ht="15.75">
      <c r="A31" s="34">
        <f t="shared" si="0"/>
        <v>21</v>
      </c>
      <c r="B31" s="42" t="s">
        <v>287</v>
      </c>
      <c r="C31" s="36" t="s">
        <v>288</v>
      </c>
      <c r="D31" s="56">
        <v>3.09</v>
      </c>
      <c r="E31" s="37"/>
      <c r="F31" s="37"/>
      <c r="G31" s="37"/>
      <c r="H31" s="37"/>
      <c r="I31" s="37"/>
      <c r="J31" s="20">
        <f t="shared" si="1"/>
        <v>0</v>
      </c>
      <c r="K31" s="106">
        <v>3.09</v>
      </c>
    </row>
    <row r="32" spans="1:11" s="13" customFormat="1" ht="15.75">
      <c r="A32" s="34">
        <f t="shared" si="0"/>
        <v>21</v>
      </c>
      <c r="B32" s="42" t="s">
        <v>295</v>
      </c>
      <c r="C32" s="36" t="s">
        <v>288</v>
      </c>
      <c r="D32" s="56">
        <v>3.09</v>
      </c>
      <c r="E32" s="37"/>
      <c r="F32" s="37"/>
      <c r="G32" s="37"/>
      <c r="H32" s="37"/>
      <c r="I32" s="37"/>
      <c r="J32" s="20">
        <f t="shared" si="1"/>
        <v>0</v>
      </c>
      <c r="K32" s="106">
        <v>3.09</v>
      </c>
    </row>
    <row r="33" spans="1:11" s="13" customFormat="1" ht="15.75">
      <c r="A33" s="34">
        <f t="shared" si="0"/>
        <v>23</v>
      </c>
      <c r="B33" s="42" t="s">
        <v>66</v>
      </c>
      <c r="C33" s="53" t="s">
        <v>73</v>
      </c>
      <c r="D33" s="43">
        <v>3</v>
      </c>
      <c r="E33" s="20"/>
      <c r="F33" s="20"/>
      <c r="G33" s="20"/>
      <c r="H33" s="20"/>
      <c r="I33" s="20"/>
      <c r="J33" s="20">
        <f t="shared" si="1"/>
        <v>0</v>
      </c>
      <c r="K33" s="103">
        <f>D33+J33</f>
        <v>3</v>
      </c>
    </row>
    <row r="34" spans="1:11" s="13" customFormat="1" ht="15.75">
      <c r="A34" s="34">
        <f t="shared" si="0"/>
        <v>23</v>
      </c>
      <c r="B34" s="42" t="s">
        <v>69</v>
      </c>
      <c r="C34" s="53" t="s">
        <v>74</v>
      </c>
      <c r="D34" s="43">
        <v>3</v>
      </c>
      <c r="E34" s="20"/>
      <c r="F34" s="20"/>
      <c r="G34" s="20"/>
      <c r="H34" s="20"/>
      <c r="I34" s="20"/>
      <c r="J34" s="20">
        <f t="shared" si="1"/>
        <v>0</v>
      </c>
      <c r="K34" s="103">
        <f>D34+J34</f>
        <v>3</v>
      </c>
    </row>
    <row r="35" spans="1:11" s="13" customFormat="1" ht="15.75">
      <c r="A35" s="34">
        <f t="shared" si="0"/>
        <v>23</v>
      </c>
      <c r="B35" s="42" t="s">
        <v>289</v>
      </c>
      <c r="C35" s="36" t="s">
        <v>288</v>
      </c>
      <c r="D35" s="56">
        <v>3</v>
      </c>
      <c r="E35" s="37"/>
      <c r="F35" s="37"/>
      <c r="G35" s="37"/>
      <c r="H35" s="37"/>
      <c r="I35" s="37"/>
      <c r="J35" s="20">
        <f t="shared" si="1"/>
        <v>0</v>
      </c>
      <c r="K35" s="106">
        <v>3</v>
      </c>
    </row>
    <row r="36" spans="1:11" s="13" customFormat="1" ht="15.75">
      <c r="A36" s="34">
        <f t="shared" si="0"/>
        <v>23</v>
      </c>
      <c r="B36" s="32" t="s">
        <v>298</v>
      </c>
      <c r="C36" s="36" t="s">
        <v>297</v>
      </c>
      <c r="D36" s="37">
        <v>3</v>
      </c>
      <c r="E36" s="24"/>
      <c r="F36" s="24"/>
      <c r="G36" s="24"/>
      <c r="H36" s="24"/>
      <c r="I36" s="24"/>
      <c r="J36" s="20">
        <f t="shared" si="1"/>
        <v>0</v>
      </c>
      <c r="K36" s="103">
        <f>D36+E36+F36+G36+H36-I36</f>
        <v>3</v>
      </c>
    </row>
    <row r="37" spans="1:11" s="2" customFormat="1" ht="11.25" customHeight="1">
      <c r="A37" s="75" t="s">
        <v>17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</row>
    <row r="38" spans="1:11" s="2" customFormat="1" ht="16.5" customHeight="1">
      <c r="A38" s="76" t="s">
        <v>18</v>
      </c>
      <c r="B38" s="76"/>
      <c r="C38" s="76"/>
      <c r="D38" s="76"/>
      <c r="K38" s="2" t="s">
        <v>61</v>
      </c>
    </row>
    <row r="39" spans="1:11" s="2" customFormat="1" ht="16.5" customHeight="1"/>
    <row r="40" spans="1:11" s="2" customFormat="1" ht="16.5" customHeight="1"/>
    <row r="41" spans="1:11" s="2" customFormat="1" ht="16.5" customHeight="1"/>
    <row r="42" spans="1:11" s="2" customFormat="1" ht="16.5" customHeight="1"/>
    <row r="43" spans="1:11" s="2" customFormat="1" ht="16.5" customHeight="1"/>
    <row r="44" spans="1:11" s="2" customFormat="1" ht="16.5" customHeight="1"/>
    <row r="45" spans="1:11" s="2" customFormat="1" ht="16.5" customHeight="1"/>
    <row r="50" spans="7:9" ht="16.5" customHeight="1">
      <c r="G50" s="3"/>
      <c r="H50" s="3"/>
      <c r="I50" s="3"/>
    </row>
  </sheetData>
  <sortState ref="A11:L36">
    <sortCondition ref="A11:A36"/>
    <sortCondition ref="D11:D36"/>
  </sortState>
  <mergeCells count="14">
    <mergeCell ref="A37:K37"/>
    <mergeCell ref="A38:D38"/>
    <mergeCell ref="A8:A9"/>
    <mergeCell ref="B8:B9"/>
    <mergeCell ref="C8:C9"/>
    <mergeCell ref="D8:D9"/>
    <mergeCell ref="E8:J8"/>
    <mergeCell ref="K8:K9"/>
    <mergeCell ref="A6:K6"/>
    <mergeCell ref="A1:K1"/>
    <mergeCell ref="A2:K2"/>
    <mergeCell ref="A3:K3"/>
    <mergeCell ref="A4:K4"/>
    <mergeCell ref="A5:K5"/>
  </mergeCells>
  <pageMargins left="0.38" right="0.2" top="0.24" bottom="0.36" header="0.2" footer="0.36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O30"/>
  <sheetViews>
    <sheetView showZeros="0" zoomScale="130" zoomScaleNormal="130" workbookViewId="0">
      <selection activeCell="A17" sqref="A17:K17"/>
    </sheetView>
  </sheetViews>
  <sheetFormatPr defaultColWidth="9.28515625" defaultRowHeight="16.5" customHeight="1"/>
  <cols>
    <col min="1" max="1" width="8.140625" style="1" customWidth="1"/>
    <col min="2" max="2" width="41" style="1" customWidth="1"/>
    <col min="3" max="3" width="10.5703125" style="1" customWidth="1"/>
    <col min="4" max="4" width="10.42578125" style="1" customWidth="1"/>
    <col min="5" max="5" width="7.140625" style="1" customWidth="1"/>
    <col min="6" max="6" width="5.28515625" style="1" customWidth="1"/>
    <col min="7" max="7" width="6.85546875" style="1" customWidth="1"/>
    <col min="8" max="8" width="5.140625" style="1" customWidth="1"/>
    <col min="9" max="9" width="5" style="1" customWidth="1"/>
    <col min="10" max="10" width="5.85546875" style="1" customWidth="1"/>
    <col min="11" max="11" width="14.5703125" style="1" customWidth="1"/>
    <col min="12" max="16384" width="9.28515625" style="1"/>
  </cols>
  <sheetData>
    <row r="1" spans="1:15" ht="16.5" customHeight="1">
      <c r="A1" s="69" t="s">
        <v>121</v>
      </c>
      <c r="B1" s="69"/>
      <c r="C1" s="69"/>
      <c r="D1" s="69"/>
      <c r="E1" s="69"/>
      <c r="F1" s="69"/>
      <c r="G1" s="69"/>
      <c r="H1" s="69"/>
      <c r="I1" s="69"/>
      <c r="J1" s="69"/>
      <c r="K1" s="69"/>
      <c r="M1" s="3"/>
      <c r="N1" s="3"/>
      <c r="O1" s="3"/>
    </row>
    <row r="2" spans="1:15" ht="12" customHeight="1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5" ht="16.5" customHeight="1">
      <c r="A3" s="72" t="s">
        <v>122</v>
      </c>
      <c r="B3" s="72"/>
      <c r="C3" s="72"/>
      <c r="D3" s="72"/>
      <c r="E3" s="72"/>
      <c r="F3" s="72"/>
      <c r="G3" s="72"/>
      <c r="H3" s="72"/>
      <c r="I3" s="72"/>
      <c r="J3" s="72"/>
      <c r="K3" s="72"/>
      <c r="O3" s="19"/>
    </row>
    <row r="4" spans="1:15" ht="16.5" customHeight="1">
      <c r="A4" s="72" t="s">
        <v>157</v>
      </c>
      <c r="B4" s="72"/>
      <c r="C4" s="72"/>
      <c r="D4" s="72"/>
      <c r="E4" s="72"/>
      <c r="F4" s="72"/>
      <c r="G4" s="72"/>
      <c r="H4" s="72"/>
      <c r="I4" s="72"/>
      <c r="J4" s="72"/>
      <c r="K4" s="72"/>
    </row>
    <row r="5" spans="1:15" s="13" customFormat="1" ht="16.5" customHeight="1">
      <c r="A5" s="80" t="s">
        <v>315</v>
      </c>
      <c r="B5" s="80"/>
      <c r="C5" s="80"/>
      <c r="D5" s="80"/>
      <c r="E5" s="80"/>
      <c r="F5" s="80"/>
      <c r="G5" s="80"/>
      <c r="H5" s="80"/>
      <c r="I5" s="80"/>
      <c r="J5" s="80"/>
      <c r="K5" s="80"/>
    </row>
    <row r="6" spans="1:15" ht="6" customHeight="1"/>
    <row r="7" spans="1:15" ht="47.25" customHeight="1">
      <c r="A7" s="73" t="s">
        <v>1</v>
      </c>
      <c r="B7" s="73" t="s">
        <v>2</v>
      </c>
      <c r="C7" s="73" t="s">
        <v>3</v>
      </c>
      <c r="D7" s="73" t="s">
        <v>4</v>
      </c>
      <c r="E7" s="77" t="s">
        <v>19</v>
      </c>
      <c r="F7" s="78"/>
      <c r="G7" s="78"/>
      <c r="H7" s="78"/>
      <c r="I7" s="78"/>
      <c r="J7" s="79"/>
      <c r="K7" s="100" t="s">
        <v>25</v>
      </c>
    </row>
    <row r="8" spans="1:15" ht="63.75" customHeight="1">
      <c r="A8" s="74"/>
      <c r="B8" s="74"/>
      <c r="C8" s="74"/>
      <c r="D8" s="74"/>
      <c r="E8" s="15" t="s">
        <v>22</v>
      </c>
      <c r="F8" s="16" t="s">
        <v>21</v>
      </c>
      <c r="G8" s="15" t="s">
        <v>5</v>
      </c>
      <c r="H8" s="15" t="s">
        <v>6</v>
      </c>
      <c r="I8" s="15" t="s">
        <v>23</v>
      </c>
      <c r="J8" s="15" t="s">
        <v>24</v>
      </c>
      <c r="K8" s="101"/>
    </row>
    <row r="9" spans="1:15" s="14" customFormat="1" ht="16.5" customHeight="1">
      <c r="A9" s="9" t="s">
        <v>7</v>
      </c>
      <c r="B9" s="9" t="s">
        <v>8</v>
      </c>
      <c r="C9" s="9" t="s">
        <v>9</v>
      </c>
      <c r="D9" s="9" t="s">
        <v>10</v>
      </c>
      <c r="E9" s="9" t="s">
        <v>11</v>
      </c>
      <c r="F9" s="9" t="s">
        <v>12</v>
      </c>
      <c r="G9" s="9" t="s">
        <v>13</v>
      </c>
      <c r="H9" s="9" t="s">
        <v>14</v>
      </c>
      <c r="I9" s="9" t="s">
        <v>15</v>
      </c>
      <c r="J9" s="9" t="s">
        <v>16</v>
      </c>
      <c r="K9" s="102" t="s">
        <v>20</v>
      </c>
    </row>
    <row r="10" spans="1:15" s="59" customFormat="1" ht="16.5" customHeight="1">
      <c r="A10" s="48">
        <f t="shared" ref="A10:A16" si="0">RANK(K10,$K$10:$K$16)</f>
        <v>1</v>
      </c>
      <c r="B10" s="90" t="s">
        <v>184</v>
      </c>
      <c r="C10" s="58" t="s">
        <v>187</v>
      </c>
      <c r="D10" s="91">
        <v>9.27</v>
      </c>
      <c r="E10" s="58"/>
      <c r="F10" s="58"/>
      <c r="G10" s="48">
        <v>0.2</v>
      </c>
      <c r="H10" s="58"/>
      <c r="I10" s="58"/>
      <c r="J10" s="92">
        <f t="shared" ref="J10:J16" si="1">E10+F10+G10+H10-I10</f>
        <v>0.2</v>
      </c>
      <c r="K10" s="103">
        <f t="shared" ref="K10:K16" si="2">D10+J10</f>
        <v>9.4699999999999989</v>
      </c>
    </row>
    <row r="11" spans="1:15" s="59" customFormat="1" ht="16.5" customHeight="1">
      <c r="A11" s="48">
        <f t="shared" si="0"/>
        <v>2</v>
      </c>
      <c r="B11" s="90" t="s">
        <v>183</v>
      </c>
      <c r="C11" s="58" t="s">
        <v>187</v>
      </c>
      <c r="D11" s="91">
        <v>8.5</v>
      </c>
      <c r="E11" s="58"/>
      <c r="F11" s="58"/>
      <c r="G11" s="48">
        <v>0.2</v>
      </c>
      <c r="H11" s="58"/>
      <c r="I11" s="58"/>
      <c r="J11" s="92">
        <f t="shared" si="1"/>
        <v>0.2</v>
      </c>
      <c r="K11" s="103">
        <f t="shared" si="2"/>
        <v>8.6999999999999993</v>
      </c>
    </row>
    <row r="12" spans="1:15" s="59" customFormat="1" ht="16.5" customHeight="1">
      <c r="A12" s="48">
        <f t="shared" si="0"/>
        <v>3</v>
      </c>
      <c r="B12" s="90" t="s">
        <v>182</v>
      </c>
      <c r="C12" s="58" t="s">
        <v>187</v>
      </c>
      <c r="D12" s="91">
        <v>8.25</v>
      </c>
      <c r="E12" s="58"/>
      <c r="F12" s="58"/>
      <c r="G12" s="48">
        <v>0.2</v>
      </c>
      <c r="H12" s="58"/>
      <c r="I12" s="58"/>
      <c r="J12" s="94">
        <f t="shared" si="1"/>
        <v>0.2</v>
      </c>
      <c r="K12" s="103">
        <f t="shared" si="2"/>
        <v>8.4499999999999993</v>
      </c>
    </row>
    <row r="13" spans="1:15" s="14" customFormat="1" ht="16.5" customHeight="1">
      <c r="A13" s="6">
        <f t="shared" si="0"/>
        <v>4</v>
      </c>
      <c r="B13" s="25" t="s">
        <v>180</v>
      </c>
      <c r="C13" s="4" t="s">
        <v>187</v>
      </c>
      <c r="D13" s="26">
        <v>8.06</v>
      </c>
      <c r="E13" s="4"/>
      <c r="F13" s="4"/>
      <c r="G13" s="6">
        <v>0.2</v>
      </c>
      <c r="H13" s="4"/>
      <c r="I13" s="4"/>
      <c r="J13" s="27">
        <f t="shared" si="1"/>
        <v>0.2</v>
      </c>
      <c r="K13" s="103">
        <f t="shared" si="2"/>
        <v>8.26</v>
      </c>
    </row>
    <row r="14" spans="1:15" s="14" customFormat="1" ht="16.5" customHeight="1">
      <c r="A14" s="6">
        <f t="shared" si="0"/>
        <v>4</v>
      </c>
      <c r="B14" s="25" t="s">
        <v>185</v>
      </c>
      <c r="C14" s="4" t="s">
        <v>187</v>
      </c>
      <c r="D14" s="26">
        <v>8.06</v>
      </c>
      <c r="E14" s="4"/>
      <c r="F14" s="4"/>
      <c r="G14" s="6">
        <v>0.2</v>
      </c>
      <c r="H14" s="4"/>
      <c r="I14" s="4"/>
      <c r="J14" s="28">
        <f t="shared" si="1"/>
        <v>0.2</v>
      </c>
      <c r="K14" s="103">
        <f t="shared" si="2"/>
        <v>8.26</v>
      </c>
    </row>
    <row r="15" spans="1:15" s="14" customFormat="1" ht="16.5" customHeight="1">
      <c r="A15" s="6">
        <f t="shared" si="0"/>
        <v>6</v>
      </c>
      <c r="B15" s="25" t="s">
        <v>186</v>
      </c>
      <c r="C15" s="4" t="s">
        <v>187</v>
      </c>
      <c r="D15" s="26">
        <v>8.1999999999999993</v>
      </c>
      <c r="E15" s="4"/>
      <c r="F15" s="4"/>
      <c r="G15" s="4"/>
      <c r="H15" s="4"/>
      <c r="I15" s="4"/>
      <c r="J15" s="28">
        <f t="shared" si="1"/>
        <v>0</v>
      </c>
      <c r="K15" s="103">
        <f t="shared" si="2"/>
        <v>8.1999999999999993</v>
      </c>
    </row>
    <row r="16" spans="1:15" s="14" customFormat="1" ht="16.5" customHeight="1">
      <c r="A16" s="6">
        <f t="shared" si="0"/>
        <v>7</v>
      </c>
      <c r="B16" s="25" t="s">
        <v>181</v>
      </c>
      <c r="C16" s="4" t="s">
        <v>187</v>
      </c>
      <c r="D16" s="26">
        <v>7.69</v>
      </c>
      <c r="E16" s="4"/>
      <c r="F16" s="4"/>
      <c r="G16" s="4"/>
      <c r="H16" s="4"/>
      <c r="I16" s="4"/>
      <c r="J16" s="27">
        <f t="shared" si="1"/>
        <v>0</v>
      </c>
      <c r="K16" s="103">
        <f t="shared" si="2"/>
        <v>7.69</v>
      </c>
    </row>
    <row r="17" spans="1:11" s="2" customFormat="1" ht="11.25" customHeight="1">
      <c r="A17" s="75" t="s">
        <v>17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</row>
    <row r="18" spans="1:11" s="2" customFormat="1" ht="16.5" customHeight="1">
      <c r="A18" s="76" t="s">
        <v>18</v>
      </c>
      <c r="B18" s="76"/>
      <c r="C18" s="76"/>
      <c r="D18" s="76"/>
      <c r="K18" s="2" t="s">
        <v>61</v>
      </c>
    </row>
    <row r="19" spans="1:11" s="2" customFormat="1" ht="16.5" customHeight="1"/>
    <row r="20" spans="1:11" s="2" customFormat="1" ht="16.5" customHeight="1"/>
    <row r="21" spans="1:11" s="2" customFormat="1" ht="16.5" customHeight="1"/>
    <row r="22" spans="1:11" s="2" customFormat="1" ht="16.5" customHeight="1"/>
    <row r="23" spans="1:11" s="2" customFormat="1" ht="16.5" customHeight="1"/>
    <row r="24" spans="1:11" s="2" customFormat="1" ht="16.5" customHeight="1"/>
    <row r="25" spans="1:11" s="2" customFormat="1" ht="16.5" customHeight="1"/>
    <row r="30" spans="1:11" ht="16.5" customHeight="1">
      <c r="G30" s="3"/>
      <c r="H30" s="3"/>
      <c r="I30" s="3"/>
    </row>
  </sheetData>
  <sortState ref="A11:L17">
    <sortCondition ref="A11:A17"/>
    <sortCondition ref="D11:D17"/>
  </sortState>
  <mergeCells count="13">
    <mergeCell ref="A5:K5"/>
    <mergeCell ref="A1:K1"/>
    <mergeCell ref="A2:K2"/>
    <mergeCell ref="A3:K3"/>
    <mergeCell ref="A4:K4"/>
    <mergeCell ref="A17:K17"/>
    <mergeCell ref="A18:D18"/>
    <mergeCell ref="A7:A8"/>
    <mergeCell ref="B7:B8"/>
    <mergeCell ref="C7:C8"/>
    <mergeCell ref="D7:D8"/>
    <mergeCell ref="E7:J7"/>
    <mergeCell ref="K7:K8"/>
  </mergeCells>
  <pageMargins left="0.38" right="0.2" top="0.24" bottom="0.36" header="0.2" footer="0.36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O33"/>
  <sheetViews>
    <sheetView zoomScale="120" zoomScaleNormal="120" workbookViewId="0">
      <selection activeCell="A21" sqref="A21:D21"/>
    </sheetView>
  </sheetViews>
  <sheetFormatPr defaultColWidth="9.28515625" defaultRowHeight="16.5" customHeight="1"/>
  <cols>
    <col min="1" max="1" width="8.140625" style="1" customWidth="1"/>
    <col min="2" max="2" width="41" style="1" customWidth="1"/>
    <col min="3" max="3" width="10.5703125" style="1" customWidth="1"/>
    <col min="4" max="4" width="10.42578125" style="1" customWidth="1"/>
    <col min="5" max="5" width="7.140625" style="1" customWidth="1"/>
    <col min="6" max="6" width="5.28515625" style="1" customWidth="1"/>
    <col min="7" max="7" width="6.85546875" style="1" customWidth="1"/>
    <col min="8" max="8" width="5.140625" style="1" customWidth="1"/>
    <col min="9" max="9" width="5" style="1" customWidth="1"/>
    <col min="10" max="10" width="5.85546875" style="1" customWidth="1"/>
    <col min="11" max="11" width="14.5703125" style="1" customWidth="1"/>
    <col min="12" max="16384" width="9.28515625" style="1"/>
  </cols>
  <sheetData>
    <row r="1" spans="1:15" ht="16.5" customHeight="1">
      <c r="A1" s="69" t="s">
        <v>121</v>
      </c>
      <c r="B1" s="69"/>
      <c r="C1" s="69"/>
      <c r="D1" s="69"/>
      <c r="E1" s="69"/>
      <c r="F1" s="69"/>
      <c r="G1" s="69"/>
      <c r="H1" s="69"/>
      <c r="I1" s="69"/>
      <c r="J1" s="69"/>
      <c r="K1" s="69"/>
      <c r="M1" s="3"/>
      <c r="N1" s="3"/>
      <c r="O1" s="3"/>
    </row>
    <row r="2" spans="1:15" ht="12" customHeight="1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5" ht="16.5" customHeight="1">
      <c r="A3" s="72" t="s">
        <v>122</v>
      </c>
      <c r="B3" s="72"/>
      <c r="C3" s="72"/>
      <c r="D3" s="72"/>
      <c r="E3" s="72"/>
      <c r="F3" s="72"/>
      <c r="G3" s="72"/>
      <c r="H3" s="72"/>
      <c r="I3" s="72"/>
      <c r="J3" s="72"/>
      <c r="K3" s="72"/>
      <c r="O3" s="19"/>
    </row>
    <row r="4" spans="1:15" ht="16.5" customHeight="1">
      <c r="A4" s="72" t="s">
        <v>81</v>
      </c>
      <c r="B4" s="72"/>
      <c r="C4" s="72"/>
      <c r="D4" s="72"/>
      <c r="E4" s="72"/>
      <c r="F4" s="72"/>
      <c r="G4" s="72"/>
      <c r="H4" s="72"/>
      <c r="I4" s="72"/>
      <c r="J4" s="72"/>
      <c r="K4" s="72"/>
    </row>
    <row r="5" spans="1:15" s="13" customFormat="1" ht="16.5" customHeight="1">
      <c r="A5" s="80" t="s">
        <v>316</v>
      </c>
      <c r="B5" s="80"/>
      <c r="C5" s="80"/>
      <c r="D5" s="80"/>
      <c r="E5" s="80"/>
      <c r="F5" s="80"/>
      <c r="G5" s="80"/>
      <c r="H5" s="80"/>
      <c r="I5" s="80"/>
      <c r="J5" s="80"/>
      <c r="K5" s="80"/>
    </row>
    <row r="6" spans="1:15" ht="6" customHeight="1"/>
    <row r="7" spans="1:15" ht="47.25" customHeight="1">
      <c r="A7" s="73" t="s">
        <v>1</v>
      </c>
      <c r="B7" s="73" t="s">
        <v>2</v>
      </c>
      <c r="C7" s="73" t="s">
        <v>3</v>
      </c>
      <c r="D7" s="73" t="s">
        <v>4</v>
      </c>
      <c r="E7" s="77" t="s">
        <v>19</v>
      </c>
      <c r="F7" s="78"/>
      <c r="G7" s="78"/>
      <c r="H7" s="78"/>
      <c r="I7" s="78"/>
      <c r="J7" s="79"/>
      <c r="K7" s="100" t="s">
        <v>25</v>
      </c>
    </row>
    <row r="8" spans="1:15" ht="63.75" customHeight="1">
      <c r="A8" s="74"/>
      <c r="B8" s="74"/>
      <c r="C8" s="74"/>
      <c r="D8" s="74"/>
      <c r="E8" s="15" t="s">
        <v>22</v>
      </c>
      <c r="F8" s="16" t="s">
        <v>21</v>
      </c>
      <c r="G8" s="15" t="s">
        <v>5</v>
      </c>
      <c r="H8" s="15" t="s">
        <v>6</v>
      </c>
      <c r="I8" s="15" t="s">
        <v>23</v>
      </c>
      <c r="J8" s="15" t="s">
        <v>24</v>
      </c>
      <c r="K8" s="101"/>
    </row>
    <row r="9" spans="1:15" s="14" customFormat="1" ht="16.5" customHeight="1">
      <c r="A9" s="9" t="s">
        <v>7</v>
      </c>
      <c r="B9" s="9" t="s">
        <v>8</v>
      </c>
      <c r="C9" s="9" t="s">
        <v>9</v>
      </c>
      <c r="D9" s="9" t="s">
        <v>10</v>
      </c>
      <c r="E9" s="9" t="s">
        <v>11</v>
      </c>
      <c r="F9" s="9" t="s">
        <v>12</v>
      </c>
      <c r="G9" s="9" t="s">
        <v>13</v>
      </c>
      <c r="H9" s="9" t="s">
        <v>14</v>
      </c>
      <c r="I9" s="9" t="s">
        <v>15</v>
      </c>
      <c r="J9" s="9" t="s">
        <v>16</v>
      </c>
      <c r="K9" s="102" t="s">
        <v>20</v>
      </c>
    </row>
    <row r="10" spans="1:15" s="59" customFormat="1" ht="16.5" customHeight="1">
      <c r="A10" s="48">
        <f t="shared" ref="A10:A18" si="0">RANK(K10,$K$10:$K$19)</f>
        <v>1</v>
      </c>
      <c r="B10" s="81" t="s">
        <v>129</v>
      </c>
      <c r="C10" s="58" t="s">
        <v>133</v>
      </c>
      <c r="D10" s="95">
        <v>9</v>
      </c>
      <c r="E10" s="58"/>
      <c r="F10" s="58"/>
      <c r="G10" s="62">
        <v>0.2</v>
      </c>
      <c r="H10" s="62"/>
      <c r="I10" s="58"/>
      <c r="J10" s="62">
        <f t="shared" ref="J10:J19" si="1">E10+F10+G10+H10-I10</f>
        <v>0.2</v>
      </c>
      <c r="K10" s="103">
        <f t="shared" ref="K10:K19" si="2">D10+J10</f>
        <v>9.1999999999999993</v>
      </c>
    </row>
    <row r="11" spans="1:15" s="59" customFormat="1" ht="16.5" customHeight="1">
      <c r="A11" s="48">
        <f t="shared" si="0"/>
        <v>2</v>
      </c>
      <c r="B11" s="81" t="s">
        <v>128</v>
      </c>
      <c r="C11" s="58" t="s">
        <v>133</v>
      </c>
      <c r="D11" s="95">
        <v>8.77</v>
      </c>
      <c r="E11" s="58"/>
      <c r="F11" s="58"/>
      <c r="G11" s="62">
        <v>0.2</v>
      </c>
      <c r="H11" s="62"/>
      <c r="I11" s="58"/>
      <c r="J11" s="62">
        <f t="shared" si="1"/>
        <v>0.2</v>
      </c>
      <c r="K11" s="103">
        <f t="shared" si="2"/>
        <v>8.9699999999999989</v>
      </c>
    </row>
    <row r="12" spans="1:15" s="59" customFormat="1" ht="16.5" customHeight="1">
      <c r="A12" s="48">
        <f t="shared" si="0"/>
        <v>3</v>
      </c>
      <c r="B12" s="81" t="s">
        <v>130</v>
      </c>
      <c r="C12" s="58" t="s">
        <v>133</v>
      </c>
      <c r="D12" s="95">
        <v>7.85</v>
      </c>
      <c r="E12" s="58"/>
      <c r="F12" s="58"/>
      <c r="G12" s="62">
        <v>0.2</v>
      </c>
      <c r="H12" s="62"/>
      <c r="I12" s="58"/>
      <c r="J12" s="62">
        <f t="shared" si="1"/>
        <v>0.2</v>
      </c>
      <c r="K12" s="103">
        <f t="shared" si="2"/>
        <v>8.0499999999999989</v>
      </c>
    </row>
    <row r="13" spans="1:15" s="59" customFormat="1" ht="16.5" customHeight="1">
      <c r="A13" s="48">
        <f t="shared" si="0"/>
        <v>4</v>
      </c>
      <c r="B13" s="96" t="s">
        <v>132</v>
      </c>
      <c r="C13" s="58" t="s">
        <v>133</v>
      </c>
      <c r="D13" s="95">
        <v>7.57</v>
      </c>
      <c r="E13" s="58"/>
      <c r="F13" s="58"/>
      <c r="G13" s="62">
        <v>0.2</v>
      </c>
      <c r="H13" s="62"/>
      <c r="I13" s="58"/>
      <c r="J13" s="62">
        <f t="shared" si="1"/>
        <v>0.2</v>
      </c>
      <c r="K13" s="103">
        <f t="shared" si="2"/>
        <v>7.7700000000000005</v>
      </c>
    </row>
    <row r="14" spans="1:15" s="14" customFormat="1" ht="16.5" customHeight="1">
      <c r="A14" s="6">
        <f t="shared" si="0"/>
        <v>5</v>
      </c>
      <c r="B14" s="18" t="s">
        <v>124</v>
      </c>
      <c r="C14" s="4" t="s">
        <v>133</v>
      </c>
      <c r="D14" s="21">
        <v>7.64</v>
      </c>
      <c r="E14" s="4"/>
      <c r="F14" s="4"/>
      <c r="G14" s="20"/>
      <c r="H14" s="20"/>
      <c r="I14" s="4"/>
      <c r="J14" s="11">
        <f t="shared" si="1"/>
        <v>0</v>
      </c>
      <c r="K14" s="103">
        <f t="shared" si="2"/>
        <v>7.64</v>
      </c>
    </row>
    <row r="15" spans="1:15" s="14" customFormat="1" ht="16.5" customHeight="1">
      <c r="A15" s="6">
        <f t="shared" si="0"/>
        <v>6</v>
      </c>
      <c r="B15" s="18" t="s">
        <v>127</v>
      </c>
      <c r="C15" s="4" t="s">
        <v>133</v>
      </c>
      <c r="D15" s="21">
        <v>6.69</v>
      </c>
      <c r="E15" s="4"/>
      <c r="F15" s="4"/>
      <c r="G15" s="20"/>
      <c r="H15" s="20"/>
      <c r="I15" s="4"/>
      <c r="J15" s="11">
        <f t="shared" si="1"/>
        <v>0</v>
      </c>
      <c r="K15" s="103">
        <f t="shared" si="2"/>
        <v>6.69</v>
      </c>
    </row>
    <row r="16" spans="1:15" s="14" customFormat="1" ht="16.5" customHeight="1">
      <c r="A16" s="6">
        <f t="shared" si="0"/>
        <v>7</v>
      </c>
      <c r="B16" s="18" t="s">
        <v>131</v>
      </c>
      <c r="C16" s="4" t="s">
        <v>133</v>
      </c>
      <c r="D16" s="21">
        <v>6.36</v>
      </c>
      <c r="E16" s="4"/>
      <c r="F16" s="4"/>
      <c r="G16" s="20"/>
      <c r="H16" s="20"/>
      <c r="I16" s="4"/>
      <c r="J16" s="11">
        <f t="shared" si="1"/>
        <v>0</v>
      </c>
      <c r="K16" s="103">
        <f t="shared" si="2"/>
        <v>6.36</v>
      </c>
    </row>
    <row r="17" spans="1:11" s="14" customFormat="1" ht="16.5" customHeight="1">
      <c r="A17" s="6">
        <f t="shared" si="0"/>
        <v>8</v>
      </c>
      <c r="B17" s="18" t="s">
        <v>123</v>
      </c>
      <c r="C17" s="4" t="s">
        <v>133</v>
      </c>
      <c r="D17" s="21">
        <v>6.14</v>
      </c>
      <c r="E17" s="4"/>
      <c r="F17" s="4"/>
      <c r="G17" s="20"/>
      <c r="H17" s="20">
        <v>0.1</v>
      </c>
      <c r="I17" s="4"/>
      <c r="J17" s="11">
        <f t="shared" si="1"/>
        <v>0.1</v>
      </c>
      <c r="K17" s="103">
        <f t="shared" si="2"/>
        <v>6.2399999999999993</v>
      </c>
    </row>
    <row r="18" spans="1:11" s="14" customFormat="1" ht="16.5" customHeight="1">
      <c r="A18" s="6">
        <f t="shared" si="0"/>
        <v>9</v>
      </c>
      <c r="B18" s="18" t="s">
        <v>126</v>
      </c>
      <c r="C18" s="4" t="s">
        <v>133</v>
      </c>
      <c r="D18" s="21">
        <v>6.21</v>
      </c>
      <c r="E18" s="4"/>
      <c r="F18" s="4"/>
      <c r="G18" s="20"/>
      <c r="H18" s="20"/>
      <c r="I18" s="4"/>
      <c r="J18" s="11">
        <f t="shared" si="1"/>
        <v>0</v>
      </c>
      <c r="K18" s="103">
        <f t="shared" si="2"/>
        <v>6.21</v>
      </c>
    </row>
    <row r="19" spans="1:11" s="14" customFormat="1" ht="16.5" customHeight="1">
      <c r="A19" s="6">
        <f t="shared" ref="A19" si="3">RANK(K19,$K$10:$K$19)</f>
        <v>10</v>
      </c>
      <c r="B19" s="18" t="s">
        <v>125</v>
      </c>
      <c r="C19" s="4" t="s">
        <v>133</v>
      </c>
      <c r="D19" s="26">
        <v>4.5</v>
      </c>
      <c r="E19" s="4"/>
      <c r="F19" s="4"/>
      <c r="G19" s="20"/>
      <c r="H19" s="20"/>
      <c r="I19" s="4"/>
      <c r="J19" s="11">
        <f t="shared" si="1"/>
        <v>0</v>
      </c>
      <c r="K19" s="103">
        <f t="shared" si="2"/>
        <v>4.5</v>
      </c>
    </row>
    <row r="20" spans="1:11" s="2" customFormat="1" ht="11.25" customHeight="1">
      <c r="A20" s="75" t="s">
        <v>17</v>
      </c>
      <c r="B20" s="75"/>
      <c r="C20" s="75"/>
      <c r="D20" s="75"/>
      <c r="E20" s="75"/>
      <c r="F20" s="75"/>
      <c r="G20" s="75"/>
      <c r="H20" s="75"/>
      <c r="I20" s="75"/>
      <c r="J20" s="75"/>
      <c r="K20" s="75"/>
    </row>
    <row r="21" spans="1:11" s="2" customFormat="1" ht="16.5" customHeight="1">
      <c r="A21" s="76" t="s">
        <v>18</v>
      </c>
      <c r="B21" s="76"/>
      <c r="C21" s="76"/>
      <c r="D21" s="76"/>
      <c r="K21" s="2" t="s">
        <v>61</v>
      </c>
    </row>
    <row r="22" spans="1:11" s="2" customFormat="1" ht="16.5" customHeight="1"/>
    <row r="23" spans="1:11" s="2" customFormat="1" ht="16.5" customHeight="1"/>
    <row r="24" spans="1:11" s="2" customFormat="1" ht="16.5" customHeight="1"/>
    <row r="25" spans="1:11" s="2" customFormat="1" ht="16.5" customHeight="1"/>
    <row r="26" spans="1:11" s="2" customFormat="1" ht="16.5" customHeight="1"/>
    <row r="27" spans="1:11" s="2" customFormat="1" ht="16.5" customHeight="1"/>
    <row r="28" spans="1:11" s="2" customFormat="1" ht="16.5" customHeight="1"/>
    <row r="33" spans="7:9" ht="16.5" customHeight="1">
      <c r="G33" s="3"/>
      <c r="H33" s="3"/>
      <c r="I33" s="3"/>
    </row>
  </sheetData>
  <sortState ref="A11:L20">
    <sortCondition ref="A11:A20"/>
    <sortCondition ref="D11:D20"/>
  </sortState>
  <mergeCells count="13">
    <mergeCell ref="A5:K5"/>
    <mergeCell ref="A1:K1"/>
    <mergeCell ref="A2:K2"/>
    <mergeCell ref="A3:K3"/>
    <mergeCell ref="A4:K4"/>
    <mergeCell ref="A20:K20"/>
    <mergeCell ref="A21:D21"/>
    <mergeCell ref="A7:A8"/>
    <mergeCell ref="B7:B8"/>
    <mergeCell ref="C7:C8"/>
    <mergeCell ref="D7:D8"/>
    <mergeCell ref="E7:J7"/>
    <mergeCell ref="K7:K8"/>
  </mergeCells>
  <pageMargins left="0.38" right="0.2" top="0.24" bottom="0.36" header="0.2" footer="0.36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O42"/>
  <sheetViews>
    <sheetView showZeros="0" zoomScale="120" zoomScaleNormal="120" workbookViewId="0">
      <selection activeCell="A6" sqref="A6"/>
    </sheetView>
  </sheetViews>
  <sheetFormatPr defaultColWidth="9.28515625" defaultRowHeight="16.5" customHeight="1"/>
  <cols>
    <col min="1" max="1" width="8.140625" style="1" customWidth="1"/>
    <col min="2" max="2" width="41" style="1" customWidth="1"/>
    <col min="3" max="3" width="10.5703125" style="1" customWidth="1"/>
    <col min="4" max="4" width="10.42578125" style="1" customWidth="1"/>
    <col min="5" max="5" width="7.140625" style="1" customWidth="1"/>
    <col min="6" max="6" width="5.28515625" style="1" customWidth="1"/>
    <col min="7" max="7" width="6.85546875" style="1" customWidth="1"/>
    <col min="8" max="8" width="5.140625" style="1" customWidth="1"/>
    <col min="9" max="9" width="5" style="1" customWidth="1"/>
    <col min="10" max="10" width="5.85546875" style="1" customWidth="1"/>
    <col min="11" max="11" width="14.5703125" style="1" customWidth="1"/>
    <col min="12" max="16384" width="9.28515625" style="1"/>
  </cols>
  <sheetData>
    <row r="1" spans="1:15" ht="16.5" customHeight="1">
      <c r="A1" s="69" t="s">
        <v>121</v>
      </c>
      <c r="B1" s="69"/>
      <c r="C1" s="69"/>
      <c r="D1" s="69"/>
      <c r="E1" s="69"/>
      <c r="F1" s="69"/>
      <c r="G1" s="69"/>
      <c r="H1" s="69"/>
      <c r="I1" s="69"/>
      <c r="J1" s="69"/>
      <c r="K1" s="69"/>
      <c r="M1" s="3"/>
      <c r="N1" s="3"/>
      <c r="O1" s="3"/>
    </row>
    <row r="2" spans="1:15" ht="12" customHeight="1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5" ht="16.5" customHeight="1">
      <c r="A3" s="72" t="s">
        <v>122</v>
      </c>
      <c r="B3" s="72"/>
      <c r="C3" s="72"/>
      <c r="D3" s="72"/>
      <c r="E3" s="72"/>
      <c r="F3" s="72"/>
      <c r="G3" s="72"/>
      <c r="H3" s="72"/>
      <c r="I3" s="72"/>
      <c r="J3" s="72"/>
      <c r="K3" s="72"/>
      <c r="O3" s="19"/>
    </row>
    <row r="4" spans="1:15" ht="16.5" customHeight="1">
      <c r="A4" s="72" t="s">
        <v>26</v>
      </c>
      <c r="B4" s="72"/>
      <c r="C4" s="72"/>
      <c r="D4" s="72"/>
      <c r="E4" s="72"/>
      <c r="F4" s="72"/>
      <c r="G4" s="72"/>
      <c r="H4" s="72"/>
      <c r="I4" s="72"/>
      <c r="J4" s="72"/>
      <c r="K4" s="72"/>
    </row>
    <row r="5" spans="1:15" s="13" customFormat="1" ht="16.5" customHeight="1">
      <c r="A5" s="80" t="s">
        <v>320</v>
      </c>
      <c r="B5" s="80"/>
      <c r="C5" s="80"/>
      <c r="D5" s="80"/>
      <c r="E5" s="80"/>
      <c r="F5" s="80"/>
      <c r="G5" s="80"/>
      <c r="H5" s="80"/>
      <c r="I5" s="80"/>
      <c r="J5" s="80"/>
      <c r="K5" s="80"/>
    </row>
    <row r="6" spans="1:15" ht="6" customHeight="1"/>
    <row r="7" spans="1:15" ht="47.25" customHeight="1">
      <c r="A7" s="73" t="s">
        <v>1</v>
      </c>
      <c r="B7" s="73" t="s">
        <v>2</v>
      </c>
      <c r="C7" s="73" t="s">
        <v>3</v>
      </c>
      <c r="D7" s="73" t="s">
        <v>4</v>
      </c>
      <c r="E7" s="77" t="s">
        <v>19</v>
      </c>
      <c r="F7" s="78"/>
      <c r="G7" s="78"/>
      <c r="H7" s="78"/>
      <c r="I7" s="78"/>
      <c r="J7" s="79"/>
      <c r="K7" s="100" t="s">
        <v>25</v>
      </c>
    </row>
    <row r="8" spans="1:15" ht="63.75" customHeight="1">
      <c r="A8" s="74"/>
      <c r="B8" s="74"/>
      <c r="C8" s="74"/>
      <c r="D8" s="74"/>
      <c r="E8" s="15" t="s">
        <v>22</v>
      </c>
      <c r="F8" s="16" t="s">
        <v>21</v>
      </c>
      <c r="G8" s="15" t="s">
        <v>5</v>
      </c>
      <c r="H8" s="15" t="s">
        <v>6</v>
      </c>
      <c r="I8" s="15" t="s">
        <v>23</v>
      </c>
      <c r="J8" s="15" t="s">
        <v>24</v>
      </c>
      <c r="K8" s="101"/>
    </row>
    <row r="9" spans="1:15" s="14" customFormat="1" ht="16.5" customHeight="1">
      <c r="A9" s="9" t="s">
        <v>7</v>
      </c>
      <c r="B9" s="9" t="s">
        <v>8</v>
      </c>
      <c r="C9" s="9" t="s">
        <v>9</v>
      </c>
      <c r="D9" s="9" t="s">
        <v>10</v>
      </c>
      <c r="E9" s="9" t="s">
        <v>11</v>
      </c>
      <c r="F9" s="9" t="s">
        <v>12</v>
      </c>
      <c r="G9" s="9" t="s">
        <v>13</v>
      </c>
      <c r="H9" s="9" t="s">
        <v>14</v>
      </c>
      <c r="I9" s="9" t="s">
        <v>15</v>
      </c>
      <c r="J9" s="9" t="s">
        <v>16</v>
      </c>
      <c r="K9" s="102" t="s">
        <v>20</v>
      </c>
    </row>
    <row r="10" spans="1:15" s="59" customFormat="1" ht="16.5" customHeight="1">
      <c r="A10" s="48">
        <f t="shared" ref="A10:A28" si="0">RANK(K10,$K$10:$K$28)</f>
        <v>1</v>
      </c>
      <c r="B10" s="97" t="s">
        <v>164</v>
      </c>
      <c r="C10" s="58" t="s">
        <v>156</v>
      </c>
      <c r="D10" s="98">
        <v>9.14</v>
      </c>
      <c r="E10" s="58"/>
      <c r="F10" s="58"/>
      <c r="G10" s="68"/>
      <c r="H10" s="68"/>
      <c r="I10" s="58"/>
      <c r="J10" s="68">
        <f t="shared" ref="J10:J28" si="1">E10+F10+G10+H10-I10</f>
        <v>0</v>
      </c>
      <c r="K10" s="103">
        <f t="shared" ref="K10:K28" si="2">D10+J10</f>
        <v>9.14</v>
      </c>
    </row>
    <row r="11" spans="1:15" s="59" customFormat="1" ht="16.5" customHeight="1">
      <c r="A11" s="48">
        <f t="shared" si="0"/>
        <v>2</v>
      </c>
      <c r="B11" s="99" t="s">
        <v>153</v>
      </c>
      <c r="C11" s="58" t="s">
        <v>156</v>
      </c>
      <c r="D11" s="98">
        <v>8.77</v>
      </c>
      <c r="E11" s="58"/>
      <c r="F11" s="58"/>
      <c r="G11" s="68"/>
      <c r="H11" s="68"/>
      <c r="I11" s="58"/>
      <c r="J11" s="68">
        <f t="shared" si="1"/>
        <v>0</v>
      </c>
      <c r="K11" s="103">
        <f t="shared" si="2"/>
        <v>8.77</v>
      </c>
    </row>
    <row r="12" spans="1:15" s="59" customFormat="1" ht="16.5" customHeight="1">
      <c r="A12" s="48">
        <f t="shared" si="0"/>
        <v>3</v>
      </c>
      <c r="B12" s="99" t="s">
        <v>146</v>
      </c>
      <c r="C12" s="58" t="s">
        <v>156</v>
      </c>
      <c r="D12" s="98">
        <v>8.36</v>
      </c>
      <c r="E12" s="58"/>
      <c r="F12" s="58"/>
      <c r="G12" s="68"/>
      <c r="H12" s="68">
        <v>0.1</v>
      </c>
      <c r="I12" s="58"/>
      <c r="J12" s="68">
        <f t="shared" si="1"/>
        <v>0.1</v>
      </c>
      <c r="K12" s="103">
        <f t="shared" si="2"/>
        <v>8.4599999999999991</v>
      </c>
    </row>
    <row r="13" spans="1:15" s="59" customFormat="1" ht="16.5" customHeight="1">
      <c r="A13" s="48">
        <f t="shared" si="0"/>
        <v>4</v>
      </c>
      <c r="B13" s="99" t="s">
        <v>145</v>
      </c>
      <c r="C13" s="58" t="s">
        <v>156</v>
      </c>
      <c r="D13" s="98">
        <v>7.86</v>
      </c>
      <c r="E13" s="58"/>
      <c r="F13" s="58"/>
      <c r="G13" s="68"/>
      <c r="H13" s="68">
        <v>0.1</v>
      </c>
      <c r="I13" s="58"/>
      <c r="J13" s="68">
        <f t="shared" si="1"/>
        <v>0.1</v>
      </c>
      <c r="K13" s="103">
        <f t="shared" si="2"/>
        <v>7.96</v>
      </c>
    </row>
    <row r="14" spans="1:15" s="59" customFormat="1" ht="16.5" customHeight="1">
      <c r="A14" s="48">
        <f t="shared" si="0"/>
        <v>4</v>
      </c>
      <c r="B14" s="99" t="s">
        <v>149</v>
      </c>
      <c r="C14" s="58" t="s">
        <v>156</v>
      </c>
      <c r="D14" s="98">
        <v>7.86</v>
      </c>
      <c r="E14" s="58"/>
      <c r="F14" s="58"/>
      <c r="G14" s="68"/>
      <c r="H14" s="68">
        <v>0.1</v>
      </c>
      <c r="I14" s="58"/>
      <c r="J14" s="68">
        <f t="shared" si="1"/>
        <v>0.1</v>
      </c>
      <c r="K14" s="103">
        <f t="shared" si="2"/>
        <v>7.96</v>
      </c>
    </row>
    <row r="15" spans="1:15" s="59" customFormat="1" ht="16.5" customHeight="1">
      <c r="A15" s="48">
        <f t="shared" si="0"/>
        <v>6</v>
      </c>
      <c r="B15" s="99" t="s">
        <v>154</v>
      </c>
      <c r="C15" s="58" t="s">
        <v>156</v>
      </c>
      <c r="D15" s="98">
        <v>7.71</v>
      </c>
      <c r="E15" s="58"/>
      <c r="F15" s="58"/>
      <c r="G15" s="68"/>
      <c r="H15" s="68"/>
      <c r="I15" s="58"/>
      <c r="J15" s="68">
        <f t="shared" si="1"/>
        <v>0</v>
      </c>
      <c r="K15" s="103">
        <f t="shared" si="2"/>
        <v>7.71</v>
      </c>
    </row>
    <row r="16" spans="1:15" s="59" customFormat="1" ht="16.5" customHeight="1">
      <c r="A16" s="48">
        <f t="shared" si="0"/>
        <v>7</v>
      </c>
      <c r="B16" s="99" t="s">
        <v>148</v>
      </c>
      <c r="C16" s="58" t="s">
        <v>156</v>
      </c>
      <c r="D16" s="98">
        <v>7.29</v>
      </c>
      <c r="E16" s="58"/>
      <c r="F16" s="58"/>
      <c r="G16" s="68"/>
      <c r="H16" s="68"/>
      <c r="I16" s="58"/>
      <c r="J16" s="68">
        <f t="shared" si="1"/>
        <v>0</v>
      </c>
      <c r="K16" s="103">
        <f t="shared" si="2"/>
        <v>7.29</v>
      </c>
    </row>
    <row r="17" spans="1:11" s="59" customFormat="1" ht="16.5" customHeight="1">
      <c r="A17" s="48">
        <f t="shared" si="0"/>
        <v>8</v>
      </c>
      <c r="B17" s="99" t="s">
        <v>151</v>
      </c>
      <c r="C17" s="58" t="s">
        <v>156</v>
      </c>
      <c r="D17" s="98">
        <v>7.21</v>
      </c>
      <c r="E17" s="58"/>
      <c r="F17" s="58"/>
      <c r="G17" s="68"/>
      <c r="H17" s="68"/>
      <c r="I17" s="58"/>
      <c r="J17" s="68">
        <f>E17+F17+G17+H17-I17</f>
        <v>0</v>
      </c>
      <c r="K17" s="103">
        <f>D17+J17</f>
        <v>7.21</v>
      </c>
    </row>
    <row r="18" spans="1:11" s="59" customFormat="1" ht="16.5" customHeight="1">
      <c r="A18" s="48">
        <f t="shared" si="0"/>
        <v>8</v>
      </c>
      <c r="B18" s="99" t="s">
        <v>143</v>
      </c>
      <c r="C18" s="58" t="s">
        <v>156</v>
      </c>
      <c r="D18" s="98">
        <v>7.21</v>
      </c>
      <c r="E18" s="58"/>
      <c r="F18" s="58"/>
      <c r="G18" s="68"/>
      <c r="H18" s="68"/>
      <c r="I18" s="58"/>
      <c r="J18" s="68">
        <f t="shared" si="1"/>
        <v>0</v>
      </c>
      <c r="K18" s="103">
        <f t="shared" si="2"/>
        <v>7.21</v>
      </c>
    </row>
    <row r="19" spans="1:11" s="59" customFormat="1" ht="16.5" customHeight="1">
      <c r="A19" s="48">
        <f t="shared" si="0"/>
        <v>10</v>
      </c>
      <c r="B19" s="99" t="s">
        <v>155</v>
      </c>
      <c r="C19" s="58" t="s">
        <v>156</v>
      </c>
      <c r="D19" s="98">
        <v>6.79</v>
      </c>
      <c r="E19" s="58"/>
      <c r="F19" s="58"/>
      <c r="G19" s="68"/>
      <c r="H19" s="68"/>
      <c r="I19" s="58"/>
      <c r="J19" s="68">
        <f t="shared" si="1"/>
        <v>0</v>
      </c>
      <c r="K19" s="103">
        <f t="shared" si="2"/>
        <v>6.79</v>
      </c>
    </row>
    <row r="20" spans="1:11" s="59" customFormat="1" ht="16.5" customHeight="1">
      <c r="A20" s="48">
        <f t="shared" si="0"/>
        <v>11</v>
      </c>
      <c r="B20" s="99" t="s">
        <v>163</v>
      </c>
      <c r="C20" s="58" t="s">
        <v>156</v>
      </c>
      <c r="D20" s="98">
        <v>6.69</v>
      </c>
      <c r="E20" s="58"/>
      <c r="F20" s="58"/>
      <c r="G20" s="68"/>
      <c r="H20" s="68"/>
      <c r="I20" s="58"/>
      <c r="J20" s="68">
        <f t="shared" si="1"/>
        <v>0</v>
      </c>
      <c r="K20" s="103">
        <f t="shared" si="2"/>
        <v>6.69</v>
      </c>
    </row>
    <row r="21" spans="1:11" s="59" customFormat="1" ht="16.5" customHeight="1">
      <c r="A21" s="48">
        <f t="shared" si="0"/>
        <v>12</v>
      </c>
      <c r="B21" s="99" t="s">
        <v>150</v>
      </c>
      <c r="C21" s="58" t="s">
        <v>156</v>
      </c>
      <c r="D21" s="98">
        <v>6.14</v>
      </c>
      <c r="E21" s="58"/>
      <c r="F21" s="58"/>
      <c r="G21" s="68"/>
      <c r="H21" s="68"/>
      <c r="I21" s="58"/>
      <c r="J21" s="68">
        <f t="shared" si="1"/>
        <v>0</v>
      </c>
      <c r="K21" s="103">
        <f t="shared" si="2"/>
        <v>6.14</v>
      </c>
    </row>
    <row r="22" spans="1:11" s="59" customFormat="1" ht="16.5" customHeight="1">
      <c r="A22" s="48">
        <f t="shared" si="0"/>
        <v>13</v>
      </c>
      <c r="B22" s="99" t="s">
        <v>147</v>
      </c>
      <c r="C22" s="58" t="s">
        <v>156</v>
      </c>
      <c r="D22" s="98">
        <v>6.08</v>
      </c>
      <c r="E22" s="58"/>
      <c r="F22" s="58"/>
      <c r="G22" s="68"/>
      <c r="H22" s="68"/>
      <c r="I22" s="58"/>
      <c r="J22" s="68">
        <f t="shared" si="1"/>
        <v>0</v>
      </c>
      <c r="K22" s="103">
        <f t="shared" si="2"/>
        <v>6.08</v>
      </c>
    </row>
    <row r="23" spans="1:11" s="59" customFormat="1" ht="16.5" customHeight="1">
      <c r="A23" s="48">
        <f t="shared" si="0"/>
        <v>14</v>
      </c>
      <c r="B23" s="99" t="s">
        <v>144</v>
      </c>
      <c r="C23" s="58" t="s">
        <v>156</v>
      </c>
      <c r="D23" s="98">
        <v>5.86</v>
      </c>
      <c r="E23" s="58"/>
      <c r="F23" s="58"/>
      <c r="G23" s="68"/>
      <c r="H23" s="68"/>
      <c r="I23" s="58"/>
      <c r="J23" s="68">
        <f t="shared" si="1"/>
        <v>0</v>
      </c>
      <c r="K23" s="103">
        <f t="shared" si="2"/>
        <v>5.86</v>
      </c>
    </row>
    <row r="24" spans="1:11" s="59" customFormat="1" ht="16.5" customHeight="1">
      <c r="A24" s="48">
        <f t="shared" si="0"/>
        <v>15</v>
      </c>
      <c r="B24" s="99" t="s">
        <v>159</v>
      </c>
      <c r="C24" s="58" t="s">
        <v>156</v>
      </c>
      <c r="D24" s="98">
        <v>5.77</v>
      </c>
      <c r="E24" s="58"/>
      <c r="F24" s="58"/>
      <c r="G24" s="68"/>
      <c r="H24" s="68"/>
      <c r="I24" s="58"/>
      <c r="J24" s="68">
        <f t="shared" si="1"/>
        <v>0</v>
      </c>
      <c r="K24" s="103">
        <f t="shared" si="2"/>
        <v>5.77</v>
      </c>
    </row>
    <row r="25" spans="1:11" s="59" customFormat="1" ht="16.5" customHeight="1">
      <c r="A25" s="48">
        <f t="shared" si="0"/>
        <v>16</v>
      </c>
      <c r="B25" s="99" t="s">
        <v>160</v>
      </c>
      <c r="C25" s="58" t="s">
        <v>156</v>
      </c>
      <c r="D25" s="98">
        <v>5.29</v>
      </c>
      <c r="E25" s="58"/>
      <c r="F25" s="58"/>
      <c r="G25" s="68"/>
      <c r="H25" s="68"/>
      <c r="I25" s="58"/>
      <c r="J25" s="68">
        <f t="shared" si="1"/>
        <v>0</v>
      </c>
      <c r="K25" s="103">
        <f t="shared" si="2"/>
        <v>5.29</v>
      </c>
    </row>
    <row r="26" spans="1:11" s="59" customFormat="1" ht="16.5" customHeight="1">
      <c r="A26" s="48">
        <f t="shared" si="0"/>
        <v>17</v>
      </c>
      <c r="B26" s="99" t="s">
        <v>161</v>
      </c>
      <c r="C26" s="58" t="s">
        <v>156</v>
      </c>
      <c r="D26" s="98">
        <v>4.8600000000000003</v>
      </c>
      <c r="E26" s="58"/>
      <c r="F26" s="58"/>
      <c r="G26" s="68"/>
      <c r="H26" s="68"/>
      <c r="I26" s="58"/>
      <c r="J26" s="68">
        <f t="shared" si="1"/>
        <v>0</v>
      </c>
      <c r="K26" s="103">
        <f t="shared" si="2"/>
        <v>4.8600000000000003</v>
      </c>
    </row>
    <row r="27" spans="1:11" s="59" customFormat="1" ht="16.5" customHeight="1">
      <c r="A27" s="48">
        <f t="shared" si="0"/>
        <v>18</v>
      </c>
      <c r="B27" s="99" t="s">
        <v>162</v>
      </c>
      <c r="C27" s="58" t="s">
        <v>156</v>
      </c>
      <c r="D27" s="98">
        <v>4.5</v>
      </c>
      <c r="E27" s="58"/>
      <c r="F27" s="58"/>
      <c r="G27" s="68"/>
      <c r="H27" s="68"/>
      <c r="I27" s="58"/>
      <c r="J27" s="68">
        <f t="shared" si="1"/>
        <v>0</v>
      </c>
      <c r="K27" s="103">
        <f t="shared" si="2"/>
        <v>4.5</v>
      </c>
    </row>
    <row r="28" spans="1:11" s="59" customFormat="1" ht="16.5" customHeight="1">
      <c r="A28" s="48">
        <f t="shared" si="0"/>
        <v>19</v>
      </c>
      <c r="B28" s="99" t="s">
        <v>152</v>
      </c>
      <c r="C28" s="58" t="s">
        <v>156</v>
      </c>
      <c r="D28" s="98">
        <v>4.3600000000000003</v>
      </c>
      <c r="E28" s="58"/>
      <c r="F28" s="58"/>
      <c r="G28" s="68"/>
      <c r="H28" s="68"/>
      <c r="I28" s="58"/>
      <c r="J28" s="68">
        <f t="shared" si="1"/>
        <v>0</v>
      </c>
      <c r="K28" s="103">
        <f t="shared" si="2"/>
        <v>4.3600000000000003</v>
      </c>
    </row>
    <row r="29" spans="1:11" s="2" customFormat="1" ht="11.25" customHeight="1">
      <c r="A29" s="75" t="s">
        <v>17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</row>
    <row r="30" spans="1:11" s="2" customFormat="1" ht="16.5" customHeight="1">
      <c r="A30" s="76" t="s">
        <v>18</v>
      </c>
      <c r="B30" s="76"/>
      <c r="C30" s="76"/>
      <c r="D30" s="76"/>
      <c r="K30" s="2" t="s">
        <v>61</v>
      </c>
    </row>
    <row r="31" spans="1:11" s="2" customFormat="1" ht="16.5" customHeight="1"/>
    <row r="32" spans="1:11" s="2" customFormat="1" ht="16.5" customHeight="1"/>
    <row r="33" spans="3:9" s="2" customFormat="1" ht="16.5" customHeight="1"/>
    <row r="34" spans="3:9" s="2" customFormat="1" ht="16.5" customHeight="1">
      <c r="C34" s="29"/>
      <c r="D34" s="29"/>
    </row>
    <row r="35" spans="3:9" s="2" customFormat="1" ht="16.5" customHeight="1">
      <c r="C35" s="29"/>
      <c r="D35" s="29"/>
    </row>
    <row r="36" spans="3:9" s="2" customFormat="1" ht="16.5" customHeight="1"/>
    <row r="37" spans="3:9" s="2" customFormat="1" ht="16.5" customHeight="1"/>
    <row r="42" spans="3:9" ht="16.5" customHeight="1">
      <c r="G42" s="3"/>
      <c r="H42" s="3"/>
      <c r="I42" s="3"/>
    </row>
  </sheetData>
  <sortState ref="A11:L29">
    <sortCondition ref="A11:A29"/>
    <sortCondition ref="D11:D29"/>
  </sortState>
  <mergeCells count="13">
    <mergeCell ref="A5:K5"/>
    <mergeCell ref="A1:K1"/>
    <mergeCell ref="A2:K2"/>
    <mergeCell ref="A3:K3"/>
    <mergeCell ref="A4:K4"/>
    <mergeCell ref="A29:K29"/>
    <mergeCell ref="A30:D30"/>
    <mergeCell ref="A7:A8"/>
    <mergeCell ref="B7:B8"/>
    <mergeCell ref="C7:C8"/>
    <mergeCell ref="D7:D8"/>
    <mergeCell ref="E7:J7"/>
    <mergeCell ref="K7:K8"/>
  </mergeCells>
  <pageMargins left="0.38" right="0.2" top="0.24" bottom="0.36" header="0.2" footer="0.36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11</vt:i4>
      </vt:variant>
    </vt:vector>
  </HeadingPairs>
  <TitlesOfParts>
    <vt:vector size="11" baseType="lpstr">
      <vt:lpstr>ДЗД</vt:lpstr>
      <vt:lpstr>БОД</vt:lpstr>
      <vt:lpstr>МХД</vt:lpstr>
      <vt:lpstr>ЕД</vt:lpstr>
      <vt:lpstr>АВД</vt:lpstr>
      <vt:lpstr>ТХД</vt:lpstr>
      <vt:lpstr>ДЗД-118</vt:lpstr>
      <vt:lpstr>БОД-118</vt:lpstr>
      <vt:lpstr>ЕД-118</vt:lpstr>
      <vt:lpstr>АВД-118</vt:lpstr>
      <vt:lpstr>ТХД-118</vt:lpstr>
    </vt:vector>
  </TitlesOfParts>
  <Company>Организация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cnmtt</dc:creator>
  <cp:lastModifiedBy>LIDA</cp:lastModifiedBy>
  <cp:lastPrinted>2019-01-11T08:41:00Z</cp:lastPrinted>
  <dcterms:created xsi:type="dcterms:W3CDTF">2017-01-04T09:52:51Z</dcterms:created>
  <dcterms:modified xsi:type="dcterms:W3CDTF">2019-01-11T08:53:07Z</dcterms:modified>
</cp:coreProperties>
</file>